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_Klara\Informacija o trošenju sredstava\"/>
    </mc:Choice>
  </mc:AlternateContent>
  <xr:revisionPtr revIDLastSave="0" documentId="13_ncr:1_{5D22DAFF-1A12-4241-8620-1B23EF76A1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UJAN 2026" sheetId="36" r:id="rId1"/>
  </sheets>
  <definedNames>
    <definedName name="__QRadni__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57" i="36" l="1"/>
  <c r="M56" i="36"/>
  <c r="E11" i="36"/>
  <c r="E56" i="36"/>
  <c r="E51" i="36"/>
  <c r="E53" i="36"/>
  <c r="E30" i="36"/>
  <c r="E28" i="36"/>
  <c r="E26" i="36"/>
  <c r="E38" i="36"/>
  <c r="E40" i="36"/>
  <c r="E55" i="36"/>
  <c r="E22" i="36"/>
  <c r="E20" i="36"/>
  <c r="E44" i="36"/>
  <c r="E42" i="36"/>
  <c r="E36" i="36"/>
  <c r="E18" i="36"/>
  <c r="E24" i="36"/>
  <c r="E16" i="36"/>
  <c r="E48" i="36"/>
  <c r="E32" i="36"/>
  <c r="E34" i="36"/>
  <c r="E46" i="36"/>
  <c r="E13" i="36"/>
</calcChain>
</file>

<file path=xl/sharedStrings.xml><?xml version="1.0" encoding="utf-8"?>
<sst xmlns="http://schemas.openxmlformats.org/spreadsheetml/2006/main" count="161" uniqueCount="93">
  <si>
    <t xml:space="preserve">NAZIV ISPLATITELJA: </t>
  </si>
  <si>
    <t xml:space="preserve">ISPLATE SREDSTAVA ZA RAZDOBLJE: 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</si>
  <si>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</si>
  <si>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</si>
  <si>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</si>
  <si>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</si>
  <si>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</si>
  <si>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</si>
  <si>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</si>
  <si>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</si>
  <si>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</si>
  <si>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</si>
  <si>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16.</t>
  </si>
  <si>
    <t>17.</t>
  </si>
  <si>
    <t>18.</t>
  </si>
  <si>
    <t>19.</t>
  </si>
  <si>
    <t>20.</t>
  </si>
  <si>
    <t>23.</t>
  </si>
  <si>
    <t>24.</t>
  </si>
  <si>
    <t>26.</t>
  </si>
  <si>
    <t>29.</t>
  </si>
  <si>
    <t>31.</t>
  </si>
  <si>
    <t>34.</t>
  </si>
  <si>
    <t>REDNI BROJ</t>
  </si>
  <si>
    <t>NAZIV PRIMATELJA</t>
  </si>
  <si>
    <t>OIB PRIMATELJA</t>
  </si>
  <si>
    <t>SJEDIŠTE / PREBIVALIŠTE PRIMATELJA</t>
  </si>
  <si>
    <t>VRSTA RASHODA / IZDATKA</t>
  </si>
  <si>
    <t>1.</t>
  </si>
  <si>
    <t>NAČIN OBJAVE ISPLAĆENOG IZNOSA</t>
  </si>
  <si>
    <t>3111 Plaće za redovan rad (bez bolovanja na teret Hzzo)</t>
  </si>
  <si>
    <t>3121 Ostali rashodi za zaposlene</t>
  </si>
  <si>
    <t>3132 Doprinos za obvezno zdravstevno</t>
  </si>
  <si>
    <t>3212 Naknada za prijevoz sa posla i na posao</t>
  </si>
  <si>
    <t>Ukupno</t>
  </si>
  <si>
    <t>Raiffeisen bank</t>
  </si>
  <si>
    <t>Zagreb</t>
  </si>
  <si>
    <t xml:space="preserve">3431 Bankarske usluge i usluge platnog prometa </t>
  </si>
  <si>
    <t>Dubrovnik</t>
  </si>
  <si>
    <t>3237 Intelektualne i osobne usluge</t>
  </si>
  <si>
    <t>4214 Ostali građevinski objekti</t>
  </si>
  <si>
    <t>A1 Hrvatska d.o.o.</t>
  </si>
  <si>
    <t>3231 Usluge telefona, pošte i prijevoza</t>
  </si>
  <si>
    <t>3239 Ostale usluge</t>
  </si>
  <si>
    <t>Unicitas d.o.o.</t>
  </si>
  <si>
    <t>3238 Računalne usluge</t>
  </si>
  <si>
    <t>Securitas Hrvatska d.o.o.</t>
  </si>
  <si>
    <t>Urbanex d.o.o.</t>
  </si>
  <si>
    <t>Split</t>
  </si>
  <si>
    <t>Građevinar Quelin d.d.</t>
  </si>
  <si>
    <t>Hep opskrba d.o.o.</t>
  </si>
  <si>
    <t>3223 Energija</t>
  </si>
  <si>
    <t>Com eng d.o.o.</t>
  </si>
  <si>
    <t>Almel Dubrovnik d.o.o.</t>
  </si>
  <si>
    <t>3232 Usluge tek. i invest.održavanja</t>
  </si>
  <si>
    <t>3234 Komunalne usluge</t>
  </si>
  <si>
    <t>Čistoća d.o.o.</t>
  </si>
  <si>
    <t>Hrvatska radio televizija</t>
  </si>
  <si>
    <t>Zagareb</t>
  </si>
  <si>
    <t>3299 Ostali nespomenuti rashodi poslovanja</t>
  </si>
  <si>
    <t>ZAVOD ZA OBNOVU DUBROVNIKA, CVIJETE ZUZORIĆ 6, 20000 DUBROVNIK</t>
  </si>
  <si>
    <t xml:space="preserve">INFORMACIJA O TROŠENJU SREDSTAVA </t>
  </si>
  <si>
    <t>21777333810</t>
  </si>
  <si>
    <t>00862047577</t>
  </si>
  <si>
    <t xml:space="preserve">Vodovod Dubrovnik </t>
  </si>
  <si>
    <t>Arcus ingenium d.o.o.</t>
  </si>
  <si>
    <t>Sigma servis d.o.o.</t>
  </si>
  <si>
    <t>40715047620</t>
  </si>
  <si>
    <t>3232 Usluge tekućeg i investicijskog održavanja</t>
  </si>
  <si>
    <t>3211 Službena putovanja</t>
  </si>
  <si>
    <t>4511 Dodatna ulaganja na građevinskim objektima</t>
  </si>
  <si>
    <t>Velika Gorica</t>
  </si>
  <si>
    <t>Koprivnica</t>
  </si>
  <si>
    <t>85821130368</t>
  </si>
  <si>
    <t>65000300727</t>
  </si>
  <si>
    <t>Isplatitelj</t>
  </si>
  <si>
    <t>Zod</t>
  </si>
  <si>
    <t>Grad Dubrovnik</t>
  </si>
  <si>
    <t>41967540809</t>
  </si>
  <si>
    <t>bolovanje</t>
  </si>
  <si>
    <t>RRIF plus d.o.o.</t>
  </si>
  <si>
    <t>18376805890</t>
  </si>
  <si>
    <t>Financijska agencija</t>
  </si>
  <si>
    <t>92756876424</t>
  </si>
  <si>
    <t>87311810356</t>
  </si>
  <si>
    <t>Ing-atest d.o.o.</t>
  </si>
  <si>
    <t>HP-Hrvatska pošta d.d.</t>
  </si>
  <si>
    <t>4214 Ostali građevinski objekti-podugovaratelj Kor-u</t>
  </si>
  <si>
    <t>Centar građevinskog fakulteta d.o.o.</t>
  </si>
  <si>
    <t>51108551424</t>
  </si>
  <si>
    <t>Ured ovl.inž.građ.Ivana Mucić</t>
  </si>
  <si>
    <t>RUJAN  2026.</t>
  </si>
  <si>
    <t>UKUPNO ZA RUJAN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</si>
</sst>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name val="Arial"/>
      <family val="2"/>
      <charset val="1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theme="4"/>
      </left>
      <right/>
      <top style="thin">
        <color theme="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5">
    <xf numFmtId="0" fontId="0" fillId="0" borderId="0" xfId="0"/>
    <xf numFmtId="0" fontId="0" fillId="0" borderId="1" xfId="0" applyBorder="1" applyAlignment="1">
      <alignment wrapText="1"/>
    </xf>
    <xf numFmtId="0" fontId="0" fillId="0" borderId="13" xfId="0" applyBorder="1" applyAlignment="1"/>
    <xf numFmtId="0" fontId="0" fillId="0" borderId="0" xfId="0"/>
    <xf numFmtId="0" fontId="2" fillId="0" borderId="0" xfId="0" applyFont="1"/>
    <xf numFmtId="164" fontId="0" fillId="0" borderId="1" xfId="1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7" fontId="4" fillId="0" borderId="0" xfId="0" applyNumberFormat="1" applyFont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/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4" borderId="4" xfId="0" applyFill="1" applyBorder="1"/>
    <xf numFmtId="0" fontId="0" fillId="4" borderId="1" xfId="0" applyFill="1" applyBorder="1" applyAlignment="1">
      <alignment horizontal="right"/>
    </xf>
    <xf numFmtId="0" fontId="2" fillId="4" borderId="1" xfId="1" applyFont="1" applyFill="1" applyBorder="1" applyAlignment="1">
      <alignment horizontal="right"/>
    </xf>
    <xf numFmtId="0" fontId="0" fillId="0" borderId="0" xfId="0" applyAlignment="1">
      <alignment horizontal="right"/>
    </xf>
    <xf numFmtId="164" fontId="0" fillId="4" borderId="1" xfId="1" applyNumberFormat="1" applyFont="1" applyFill="1" applyBorder="1" applyAlignment="1">
      <alignment horizontal="right" vertical="center"/>
    </xf>
    <xf numFmtId="0" fontId="0" fillId="4" borderId="1" xfId="0" applyFill="1" applyBorder="1" applyAlignment="1">
      <alignment horizontal="left"/>
    </xf>
    <xf numFmtId="0" fontId="0" fillId="4" borderId="4" xfId="0" applyFill="1" applyBorder="1" applyAlignment="1">
      <alignment horizontal="center"/>
    </xf>
    <xf numFmtId="49" fontId="0" fillId="0" borderId="1" xfId="1" applyNumberFormat="1" applyFont="1" applyBorder="1" applyAlignment="1">
      <alignment horizontal="left" vertical="center"/>
    </xf>
    <xf numFmtId="0" fontId="0" fillId="4" borderId="1" xfId="0" applyFill="1" applyBorder="1" applyAlignment="1">
      <alignment horizontal="center"/>
    </xf>
    <xf numFmtId="49" fontId="0" fillId="4" borderId="1" xfId="0" applyNumberFormat="1" applyFill="1" applyBorder="1" applyAlignment="1">
      <alignment horizontal="left"/>
    </xf>
    <xf numFmtId="4" fontId="0" fillId="0" borderId="0" xfId="0" applyNumberFormat="1"/>
    <xf numFmtId="4" fontId="2" fillId="0" borderId="0" xfId="0" applyNumberFormat="1" applyFont="1"/>
    <xf numFmtId="0" fontId="0" fillId="0" borderId="0" xfId="0" applyAlignment="1">
      <alignment horizontal="left"/>
    </xf>
    <xf numFmtId="0" fontId="0" fillId="4" borderId="9" xfId="0" applyFill="1" applyBorder="1"/>
    <xf numFmtId="0" fontId="0" fillId="4" borderId="10" xfId="0" applyFill="1" applyBorder="1"/>
    <xf numFmtId="0" fontId="0" fillId="0" borderId="10" xfId="0" applyBorder="1"/>
    <xf numFmtId="0" fontId="0" fillId="4" borderId="14" xfId="0" applyFill="1" applyBorder="1" applyAlignment="1">
      <alignment horizontal="left"/>
    </xf>
    <xf numFmtId="0" fontId="0" fillId="0" borderId="9" xfId="0" applyBorder="1"/>
    <xf numFmtId="0" fontId="0" fillId="4" borderId="10" xfId="0" applyFill="1" applyBorder="1" applyAlignment="1">
      <alignment horizontal="right"/>
    </xf>
    <xf numFmtId="49" fontId="0" fillId="4" borderId="10" xfId="0" applyNumberFormat="1" applyFill="1" applyBorder="1" applyAlignment="1">
      <alignment horizontal="left"/>
    </xf>
    <xf numFmtId="0" fontId="0" fillId="0" borderId="10" xfId="0" applyBorder="1" applyAlignment="1">
      <alignment horizontal="right"/>
    </xf>
    <xf numFmtId="0" fontId="0" fillId="0" borderId="10" xfId="0" applyBorder="1" applyAlignment="1">
      <alignment wrapText="1"/>
    </xf>
    <xf numFmtId="0" fontId="0" fillId="4" borderId="10" xfId="0" applyFill="1" applyBorder="1" applyAlignment="1">
      <alignment wrapText="1"/>
    </xf>
    <xf numFmtId="0" fontId="0" fillId="3" borderId="1" xfId="0" applyFill="1" applyBorder="1"/>
    <xf numFmtId="0" fontId="0" fillId="3" borderId="1" xfId="0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0" fillId="0" borderId="0" xfId="0" applyFill="1"/>
    <xf numFmtId="4" fontId="0" fillId="0" borderId="0" xfId="0" applyNumberFormat="1" applyFill="1"/>
    <xf numFmtId="0" fontId="0" fillId="0" borderId="10" xfId="0" applyFill="1" applyBorder="1" applyAlignment="1"/>
    <xf numFmtId="0" fontId="0" fillId="0" borderId="10" xfId="0" applyFill="1" applyBorder="1" applyAlignment="1">
      <alignment wrapText="1"/>
    </xf>
    <xf numFmtId="0" fontId="0" fillId="0" borderId="10" xfId="0" applyFill="1" applyBorder="1" applyAlignment="1">
      <alignment horizontal="right"/>
    </xf>
    <xf numFmtId="49" fontId="0" fillId="0" borderId="10" xfId="0" applyNumberFormat="1" applyBorder="1" applyAlignment="1"/>
    <xf numFmtId="0" fontId="0" fillId="0" borderId="10" xfId="0" applyBorder="1" applyAlignment="1"/>
    <xf numFmtId="164" fontId="0" fillId="3" borderId="10" xfId="1" applyNumberFormat="1" applyFont="1" applyFill="1" applyBorder="1" applyAlignment="1">
      <alignment vertical="center"/>
    </xf>
    <xf numFmtId="164" fontId="0" fillId="0" borderId="10" xfId="1" applyNumberFormat="1" applyFont="1" applyFill="1" applyBorder="1" applyAlignment="1">
      <alignment vertical="center"/>
    </xf>
    <xf numFmtId="49" fontId="1" fillId="0" borderId="10" xfId="1" applyNumberFormat="1" applyBorder="1" applyAlignment="1"/>
    <xf numFmtId="0" fontId="2" fillId="4" borderId="1" xfId="1" applyFont="1" applyFill="1" applyBorder="1" applyAlignment="1">
      <alignment horizontal="left"/>
    </xf>
    <xf numFmtId="49" fontId="0" fillId="4" borderId="16" xfId="1" applyNumberFormat="1" applyFont="1" applyFill="1" applyBorder="1" applyAlignment="1">
      <alignment horizontal="left" vertical="center"/>
    </xf>
    <xf numFmtId="49" fontId="0" fillId="4" borderId="1" xfId="1" applyNumberFormat="1" applyFont="1" applyFill="1" applyBorder="1" applyAlignment="1">
      <alignment horizontal="left" vertical="center"/>
    </xf>
    <xf numFmtId="49" fontId="0" fillId="4" borderId="10" xfId="1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17" fontId="2" fillId="0" borderId="0" xfId="0" applyNumberFormat="1" applyFont="1" applyAlignment="1">
      <alignment horizontal="left" vertical="center"/>
    </xf>
    <xf numFmtId="0" fontId="5" fillId="2" borderId="1" xfId="1" applyFont="1" applyFill="1" applyBorder="1" applyAlignment="1">
      <alignment horizontal="left" vertical="center" wrapText="1"/>
    </xf>
    <xf numFmtId="4" fontId="0" fillId="4" borderId="6" xfId="0" applyNumberFormat="1" applyFill="1" applyBorder="1"/>
    <xf numFmtId="4" fontId="0" fillId="0" borderId="6" xfId="0" applyNumberFormat="1" applyBorder="1"/>
    <xf numFmtId="0" fontId="0" fillId="4" borderId="6" xfId="0" applyFill="1" applyBorder="1" applyAlignment="1">
      <alignment horizontal="left"/>
    </xf>
    <xf numFmtId="4" fontId="0" fillId="0" borderId="6" xfId="0" applyNumberFormat="1" applyFill="1" applyBorder="1"/>
    <xf numFmtId="49" fontId="0" fillId="3" borderId="10" xfId="1" applyNumberFormat="1" applyFont="1" applyFill="1" applyBorder="1" applyAlignment="1"/>
    <xf numFmtId="0" fontId="0" fillId="0" borderId="1" xfId="0" applyBorder="1" applyAlignment="1"/>
    <xf numFmtId="49" fontId="0" fillId="4" borderId="1" xfId="0" applyNumberFormat="1" applyFill="1" applyBorder="1" applyAlignment="1"/>
    <xf numFmtId="0" fontId="0" fillId="4" borderId="1" xfId="0" applyFill="1" applyBorder="1" applyAlignment="1"/>
    <xf numFmtId="49" fontId="0" fillId="0" borderId="10" xfId="0" applyNumberFormat="1" applyBorder="1" applyAlignment="1">
      <alignment wrapText="1"/>
    </xf>
    <xf numFmtId="0" fontId="0" fillId="0" borderId="10" xfId="1" applyFont="1" applyBorder="1" applyAlignment="1">
      <alignment wrapText="1"/>
    </xf>
    <xf numFmtId="49" fontId="0" fillId="0" borderId="10" xfId="1" applyNumberFormat="1" applyFont="1" applyBorder="1" applyAlignment="1"/>
    <xf numFmtId="0" fontId="2" fillId="0" borderId="0" xfId="0" applyFont="1" applyFill="1"/>
    <xf numFmtId="0" fontId="3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49" fontId="0" fillId="0" borderId="11" xfId="1" applyNumberFormat="1" applyFont="1" applyBorder="1" applyAlignment="1">
      <alignment horizontal="left"/>
    </xf>
    <xf numFmtId="49" fontId="0" fillId="0" borderId="10" xfId="0" applyNumberFormat="1" applyBorder="1" applyAlignment="1">
      <alignment horizontal="left"/>
    </xf>
    <xf numFmtId="0" fontId="0" fillId="0" borderId="10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0" xfId="0" applyFill="1" applyBorder="1" applyAlignment="1">
      <alignment horizontal="left" wrapText="1"/>
    </xf>
    <xf numFmtId="49" fontId="0" fillId="0" borderId="10" xfId="0" applyNumberFormat="1" applyFill="1" applyBorder="1" applyAlignment="1">
      <alignment horizontal="left"/>
    </xf>
    <xf numFmtId="164" fontId="0" fillId="0" borderId="13" xfId="1" applyNumberFormat="1" applyFont="1" applyFill="1" applyBorder="1" applyAlignment="1">
      <alignment vertical="center"/>
    </xf>
    <xf numFmtId="49" fontId="0" fillId="0" borderId="1" xfId="1" applyNumberFormat="1" applyFont="1" applyBorder="1" applyAlignment="1">
      <alignment wrapText="1"/>
    </xf>
    <xf numFmtId="0" fontId="0" fillId="0" borderId="13" xfId="0" applyFill="1" applyBorder="1" applyAlignment="1"/>
    <xf numFmtId="49" fontId="1" fillId="0" borderId="13" xfId="1" applyNumberFormat="1" applyBorder="1" applyAlignment="1"/>
    <xf numFmtId="4" fontId="0" fillId="4" borderId="4" xfId="0" applyNumberFormat="1" applyFill="1" applyBorder="1" applyAlignment="1">
      <alignment horizontal="center"/>
    </xf>
    <xf numFmtId="4" fontId="0" fillId="4" borderId="5" xfId="0" applyNumberFormat="1" applyFill="1" applyBorder="1" applyAlignment="1">
      <alignment horizontal="center"/>
    </xf>
    <xf numFmtId="4" fontId="0" fillId="4" borderId="6" xfId="0" applyNumberFormat="1" applyFill="1" applyBorder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17" fontId="4" fillId="0" borderId="7" xfId="0" applyNumberFormat="1" applyFont="1" applyBorder="1" applyAlignment="1">
      <alignment horizontal="left" vertical="center"/>
    </xf>
    <xf numFmtId="17" fontId="4" fillId="0" borderId="3" xfId="0" applyNumberFormat="1" applyFont="1" applyBorder="1" applyAlignment="1">
      <alignment horizontal="left" vertical="center"/>
    </xf>
    <xf numFmtId="17" fontId="4" fillId="0" borderId="8" xfId="0" applyNumberFormat="1" applyFont="1" applyBorder="1" applyAlignment="1">
      <alignment horizontal="left" vertical="center"/>
    </xf>
    <xf numFmtId="0" fontId="3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4" fontId="2" fillId="4" borderId="4" xfId="0" applyNumberFormat="1" applyFont="1" applyFill="1" applyBorder="1" applyAlignment="1">
      <alignment horizontal="center"/>
    </xf>
    <xf numFmtId="4" fontId="2" fillId="4" borderId="5" xfId="0" applyNumberFormat="1" applyFont="1" applyFill="1" applyBorder="1" applyAlignment="1">
      <alignment horizontal="center"/>
    </xf>
    <xf numFmtId="4" fontId="2" fillId="4" borderId="6" xfId="0" applyNumberFormat="1" applyFont="1" applyFill="1" applyBorder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49" fontId="0" fillId="0" borderId="10" xfId="1" applyNumberFormat="1" applyFont="1" applyBorder="1" applyAlignment="1">
      <alignment horizontal="left"/>
    </xf>
    <xf numFmtId="49" fontId="0" fillId="0" borderId="11" xfId="1" applyNumberFormat="1" applyFont="1" applyBorder="1" applyAlignment="1">
      <alignment horizontal="left"/>
    </xf>
    <xf numFmtId="164" fontId="0" fillId="0" borderId="10" xfId="1" applyNumberFormat="1" applyFont="1" applyBorder="1" applyAlignment="1">
      <alignment horizontal="center" vertical="center"/>
    </xf>
    <xf numFmtId="164" fontId="0" fillId="0" borderId="11" xfId="1" applyNumberFormat="1" applyFont="1" applyBorder="1" applyAlignment="1">
      <alignment horizontal="center" vertical="center"/>
    </xf>
    <xf numFmtId="4" fontId="0" fillId="5" borderId="4" xfId="0" applyNumberForma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64" fontId="0" fillId="0" borderId="13" xfId="1" applyNumberFormat="1" applyFont="1" applyBorder="1" applyAlignment="1">
      <alignment horizontal="center" vertical="center"/>
    </xf>
    <xf numFmtId="4" fontId="0" fillId="4" borderId="9" xfId="0" applyNumberFormat="1" applyFill="1" applyBorder="1" applyAlignment="1">
      <alignment horizontal="center"/>
    </xf>
    <xf numFmtId="4" fontId="0" fillId="4" borderId="15" xfId="0" applyNumberFormat="1" applyFill="1" applyBorder="1" applyAlignment="1">
      <alignment horizontal="center"/>
    </xf>
    <xf numFmtId="4" fontId="0" fillId="4" borderId="12" xfId="0" applyNumberFormat="1" applyFill="1" applyBorder="1" applyAlignment="1">
      <alignment horizontal="center"/>
    </xf>
    <xf numFmtId="0" fontId="0" fillId="0" borderId="13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164" fontId="0" fillId="0" borderId="10" xfId="1" applyNumberFormat="1" applyFont="1" applyBorder="1" applyAlignment="1">
      <alignment horizontal="center" vertical="center" wrapText="1"/>
    </xf>
    <xf numFmtId="164" fontId="0" fillId="0" borderId="11" xfId="1" applyNumberFormat="1" applyFont="1" applyBorder="1" applyAlignment="1">
      <alignment horizontal="center" vertical="center" wrapText="1"/>
    </xf>
    <xf numFmtId="4" fontId="0" fillId="6" borderId="4" xfId="0" applyNumberFormat="1" applyFill="1" applyBorder="1" applyAlignment="1">
      <alignment horizontal="center"/>
    </xf>
    <xf numFmtId="4" fontId="0" fillId="6" borderId="5" xfId="0" applyNumberFormat="1" applyFill="1" applyBorder="1" applyAlignment="1">
      <alignment horizontal="center"/>
    </xf>
    <xf numFmtId="4" fontId="0" fillId="6" borderId="6" xfId="0" applyNumberForma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" fontId="0" fillId="0" borderId="4" xfId="0" applyNumberFormat="1" applyFill="1" applyBorder="1" applyAlignment="1">
      <alignment horizontal="center"/>
    </xf>
    <xf numFmtId="4" fontId="0" fillId="0" borderId="5" xfId="0" applyNumberFormat="1" applyFill="1" applyBorder="1" applyAlignment="1">
      <alignment horizontal="center"/>
    </xf>
    <xf numFmtId="4" fontId="0" fillId="0" borderId="6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4" fontId="0" fillId="3" borderId="4" xfId="0" applyNumberFormat="1" applyFill="1" applyBorder="1" applyAlignment="1">
      <alignment horizontal="center"/>
    </xf>
    <xf numFmtId="4" fontId="0" fillId="3" borderId="5" xfId="0" applyNumberFormat="1" applyFill="1" applyBorder="1" applyAlignment="1">
      <alignment horizontal="center"/>
    </xf>
    <xf numFmtId="4" fontId="0" fillId="3" borderId="6" xfId="0" applyNumberFormat="1" applyFill="1" applyBorder="1" applyAlignment="1">
      <alignment horizontal="center"/>
    </xf>
    <xf numFmtId="49" fontId="0" fillId="0" borderId="10" xfId="1" applyNumberFormat="1" applyFont="1" applyBorder="1" applyAlignment="1">
      <alignment horizontal="left" vertical="center"/>
    </xf>
    <xf numFmtId="49" fontId="0" fillId="0" borderId="13" xfId="1" applyNumberFormat="1" applyFont="1" applyBorder="1" applyAlignment="1">
      <alignment horizontal="left" vertical="center"/>
    </xf>
    <xf numFmtId="49" fontId="0" fillId="0" borderId="11" xfId="1" applyNumberFormat="1" applyFont="1" applyBorder="1" applyAlignment="1">
      <alignment horizontal="left" vertical="center"/>
    </xf>
  </cellXfs>
  <cellStyles count="3">
    <cellStyle name="Normalno" xfId="0" builtinId="0"/>
    <cellStyle name="Normalno 2" xfId="2" xr:uid="{00000000-0005-0000-0000-000001000000}"/>
    <cellStyle name="Normalno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53725-C6E5-45A3-90FF-8EE69DCF7564}">
  <dimension ref="A1:T232"/>
  <sheetViews>
    <sheetView tabSelected="1" workbookViewId="0">
      <selection activeCell="T55" sqref="T55"/>
    </sheetView>
  </sheetViews>
  <sheetFormatPr defaultRowHeight="15" x14ac:dyDescent="0.25"/>
  <cols>
    <col min="1" max="1" width="5.85546875" style="3" bestFit="1" customWidth="1"/>
    <col min="2" max="2" width="38" style="3" customWidth="1"/>
    <col min="3" max="3" width="12" style="3" bestFit="1" customWidth="1"/>
    <col min="4" max="4" width="12.5703125" style="3" bestFit="1" customWidth="1"/>
    <col min="5" max="6" width="9.140625" style="3"/>
    <col min="7" max="7" width="4.85546875" style="3" customWidth="1"/>
    <col min="8" max="8" width="51" style="3" bestFit="1" customWidth="1"/>
    <col min="9" max="9" width="14.85546875" style="3" bestFit="1" customWidth="1"/>
    <col min="10" max="11" width="0" style="3" hidden="1" customWidth="1"/>
    <col min="12" max="12" width="10.140625" style="3" hidden="1" customWidth="1"/>
    <col min="13" max="13" width="0" style="22" hidden="1" customWidth="1"/>
    <col min="14" max="16384" width="9.140625" style="3"/>
  </cols>
  <sheetData>
    <row r="1" spans="1:20" ht="18.75" x14ac:dyDescent="0.3">
      <c r="A1" s="91" t="s">
        <v>61</v>
      </c>
      <c r="B1" s="91"/>
      <c r="C1" s="91"/>
      <c r="D1" s="91"/>
      <c r="E1" s="91"/>
      <c r="F1" s="91"/>
      <c r="G1" s="91"/>
      <c r="H1" s="91"/>
    </row>
    <row r="2" spans="1:20" ht="18.75" x14ac:dyDescent="0.3">
      <c r="A2" s="69"/>
      <c r="B2" s="69"/>
      <c r="C2" s="53"/>
      <c r="D2" s="69"/>
      <c r="E2" s="69"/>
      <c r="F2" s="69"/>
      <c r="G2" s="69"/>
      <c r="H2" s="69"/>
    </row>
    <row r="3" spans="1:20" ht="19.5" thickBot="1" x14ac:dyDescent="0.3">
      <c r="A3" s="85" t="s">
        <v>0</v>
      </c>
      <c r="B3" s="85"/>
      <c r="C3" s="85" t="s">
        <v>60</v>
      </c>
      <c r="D3" s="85"/>
      <c r="E3" s="85"/>
      <c r="F3" s="85"/>
      <c r="G3" s="85"/>
      <c r="H3" s="85"/>
    </row>
    <row r="4" spans="1:20" ht="19.5" thickBot="1" x14ac:dyDescent="0.3">
      <c r="A4" s="86" t="s">
        <v>1</v>
      </c>
      <c r="B4" s="86"/>
      <c r="C4" s="87" t="s">
        <v>91</v>
      </c>
      <c r="D4" s="88"/>
      <c r="E4" s="88"/>
      <c r="F4" s="88"/>
      <c r="G4" s="88"/>
      <c r="H4" s="89"/>
    </row>
    <row r="5" spans="1:20" ht="18.75" x14ac:dyDescent="0.25">
      <c r="A5" s="6"/>
      <c r="B5" s="6"/>
      <c r="C5" s="54"/>
      <c r="D5" s="7"/>
      <c r="E5" s="7"/>
      <c r="F5" s="7"/>
      <c r="G5" s="7"/>
      <c r="H5" s="7"/>
    </row>
    <row r="6" spans="1:20" ht="48" x14ac:dyDescent="0.25">
      <c r="A6" s="68" t="s">
        <v>23</v>
      </c>
      <c r="B6" s="68" t="s">
        <v>24</v>
      </c>
      <c r="C6" s="55" t="s">
        <v>25</v>
      </c>
      <c r="D6" s="68" t="s">
        <v>26</v>
      </c>
      <c r="E6" s="90" t="s">
        <v>29</v>
      </c>
      <c r="F6" s="90"/>
      <c r="G6" s="90"/>
      <c r="H6" s="68" t="s">
        <v>27</v>
      </c>
      <c r="I6" s="68" t="s">
        <v>75</v>
      </c>
      <c r="S6" s="22"/>
    </row>
    <row r="7" spans="1:20" x14ac:dyDescent="0.25">
      <c r="A7" s="104"/>
      <c r="B7" s="99"/>
      <c r="C7" s="132"/>
      <c r="D7" s="109"/>
      <c r="E7" s="92">
        <v>29222.26</v>
      </c>
      <c r="F7" s="93"/>
      <c r="G7" s="94"/>
      <c r="H7" s="75" t="s">
        <v>30</v>
      </c>
      <c r="I7" s="8"/>
      <c r="L7" s="22" t="s">
        <v>79</v>
      </c>
      <c r="M7" s="22">
        <v>995.45</v>
      </c>
    </row>
    <row r="8" spans="1:20" x14ac:dyDescent="0.25">
      <c r="A8" s="111"/>
      <c r="B8" s="101"/>
      <c r="C8" s="133"/>
      <c r="D8" s="115"/>
      <c r="E8" s="92">
        <v>1100</v>
      </c>
      <c r="F8" s="93"/>
      <c r="G8" s="94"/>
      <c r="H8" s="75" t="s">
        <v>31</v>
      </c>
      <c r="I8" s="8"/>
      <c r="S8" s="22"/>
      <c r="T8" s="22"/>
    </row>
    <row r="9" spans="1:20" x14ac:dyDescent="0.25">
      <c r="A9" s="111"/>
      <c r="B9" s="101"/>
      <c r="C9" s="133"/>
      <c r="D9" s="115"/>
      <c r="E9" s="92">
        <v>4656.38</v>
      </c>
      <c r="F9" s="93"/>
      <c r="G9" s="94"/>
      <c r="H9" s="75" t="s">
        <v>32</v>
      </c>
      <c r="I9" s="8"/>
      <c r="L9" s="22"/>
      <c r="M9" s="22">
        <v>23.55</v>
      </c>
      <c r="S9" s="128"/>
    </row>
    <row r="10" spans="1:20" x14ac:dyDescent="0.25">
      <c r="A10" s="105"/>
      <c r="B10" s="100"/>
      <c r="C10" s="134"/>
      <c r="D10" s="110"/>
      <c r="E10" s="92">
        <v>504.32</v>
      </c>
      <c r="F10" s="93"/>
      <c r="G10" s="94"/>
      <c r="H10" s="75" t="s">
        <v>33</v>
      </c>
      <c r="I10" s="8"/>
      <c r="L10" s="22"/>
      <c r="M10" s="22">
        <v>85.47</v>
      </c>
      <c r="S10" s="128"/>
    </row>
    <row r="11" spans="1:20" x14ac:dyDescent="0.25">
      <c r="A11" s="16" t="s">
        <v>28</v>
      </c>
      <c r="B11" s="10" t="s">
        <v>34</v>
      </c>
      <c r="C11" s="50"/>
      <c r="D11" s="10"/>
      <c r="E11" s="82">
        <f>E7+E8+E9+E10</f>
        <v>35482.959999999999</v>
      </c>
      <c r="F11" s="83"/>
      <c r="G11" s="84"/>
      <c r="H11" s="17"/>
      <c r="I11" s="8" t="s">
        <v>76</v>
      </c>
      <c r="L11" s="22"/>
      <c r="M11" s="22">
        <v>995.45</v>
      </c>
      <c r="S11" s="128"/>
    </row>
    <row r="12" spans="1:20" x14ac:dyDescent="0.25">
      <c r="A12" s="47"/>
      <c r="B12" s="45" t="s">
        <v>35</v>
      </c>
      <c r="C12" s="60">
        <v>53056966535</v>
      </c>
      <c r="D12" s="45" t="s">
        <v>36</v>
      </c>
      <c r="E12" s="125">
        <v>23.55</v>
      </c>
      <c r="F12" s="126"/>
      <c r="G12" s="127"/>
      <c r="H12" s="37" t="s">
        <v>37</v>
      </c>
      <c r="I12" s="8"/>
      <c r="L12" s="22"/>
      <c r="M12" s="22">
        <v>1899.54</v>
      </c>
      <c r="S12" s="128"/>
    </row>
    <row r="13" spans="1:20" x14ac:dyDescent="0.25">
      <c r="A13" s="16" t="s">
        <v>2</v>
      </c>
      <c r="B13" s="12" t="s">
        <v>34</v>
      </c>
      <c r="C13" s="51"/>
      <c r="D13" s="12"/>
      <c r="E13" s="82">
        <f>E12</f>
        <v>23.55</v>
      </c>
      <c r="F13" s="83"/>
      <c r="G13" s="84"/>
      <c r="H13" s="17"/>
      <c r="I13" s="38" t="s">
        <v>76</v>
      </c>
      <c r="L13" s="22"/>
      <c r="M13" s="22">
        <v>2254.42</v>
      </c>
      <c r="S13" s="128"/>
    </row>
    <row r="14" spans="1:20" x14ac:dyDescent="0.25">
      <c r="A14" s="117"/>
      <c r="B14" s="99" t="s">
        <v>41</v>
      </c>
      <c r="C14" s="102">
        <v>29524210204</v>
      </c>
      <c r="D14" s="99" t="s">
        <v>36</v>
      </c>
      <c r="E14" s="122">
        <v>25.03</v>
      </c>
      <c r="F14" s="123"/>
      <c r="G14" s="124"/>
      <c r="H14" s="75" t="s">
        <v>42</v>
      </c>
      <c r="I14" s="8" t="s">
        <v>77</v>
      </c>
      <c r="L14" s="22"/>
      <c r="M14" s="22">
        <v>2581.3000000000002</v>
      </c>
      <c r="S14" s="128"/>
    </row>
    <row r="15" spans="1:20" x14ac:dyDescent="0.25">
      <c r="A15" s="118"/>
      <c r="B15" s="100"/>
      <c r="C15" s="103"/>
      <c r="D15" s="100"/>
      <c r="E15" s="92">
        <v>157.56</v>
      </c>
      <c r="F15" s="93"/>
      <c r="G15" s="94"/>
      <c r="H15" s="75" t="s">
        <v>42</v>
      </c>
      <c r="I15" s="8" t="s">
        <v>77</v>
      </c>
      <c r="L15" s="22"/>
      <c r="M15" s="22">
        <v>1389.79</v>
      </c>
      <c r="S15" s="128"/>
    </row>
    <row r="16" spans="1:20" x14ac:dyDescent="0.25">
      <c r="A16" s="16" t="s">
        <v>3</v>
      </c>
      <c r="B16" s="12" t="s">
        <v>34</v>
      </c>
      <c r="C16" s="51"/>
      <c r="D16" s="12"/>
      <c r="E16" s="82">
        <f>E14+E15</f>
        <v>182.59</v>
      </c>
      <c r="F16" s="83"/>
      <c r="G16" s="84"/>
      <c r="H16" s="20"/>
      <c r="I16" s="8"/>
      <c r="L16" s="22"/>
      <c r="M16" s="22">
        <v>1328.81</v>
      </c>
      <c r="S16" s="128"/>
    </row>
    <row r="17" spans="1:19" x14ac:dyDescent="0.25">
      <c r="A17" s="46"/>
      <c r="B17" s="27" t="s">
        <v>46</v>
      </c>
      <c r="C17" s="70">
        <v>33679708526</v>
      </c>
      <c r="D17" s="27" t="s">
        <v>36</v>
      </c>
      <c r="E17" s="129">
        <v>24.89</v>
      </c>
      <c r="F17" s="130"/>
      <c r="G17" s="131"/>
      <c r="H17" s="36" t="s">
        <v>43</v>
      </c>
      <c r="I17" s="35" t="s">
        <v>77</v>
      </c>
      <c r="L17" s="22"/>
      <c r="M17" s="22">
        <v>1442.46</v>
      </c>
      <c r="S17" s="128"/>
    </row>
    <row r="18" spans="1:19" x14ac:dyDescent="0.25">
      <c r="A18" s="16" t="s">
        <v>4</v>
      </c>
      <c r="B18" s="12" t="s">
        <v>34</v>
      </c>
      <c r="C18" s="51"/>
      <c r="D18" s="12"/>
      <c r="E18" s="82">
        <f>E17</f>
        <v>24.89</v>
      </c>
      <c r="F18" s="83"/>
      <c r="G18" s="84"/>
      <c r="H18" s="20"/>
      <c r="I18" s="8"/>
      <c r="L18" s="22"/>
      <c r="M18" s="22">
        <v>2312.35</v>
      </c>
      <c r="S18" s="128"/>
    </row>
    <row r="19" spans="1:19" x14ac:dyDescent="0.25">
      <c r="A19" s="5"/>
      <c r="B19" s="8" t="s">
        <v>66</v>
      </c>
      <c r="C19" s="19" t="s">
        <v>67</v>
      </c>
      <c r="D19" s="8" t="s">
        <v>38</v>
      </c>
      <c r="E19" s="92">
        <v>49.28</v>
      </c>
      <c r="F19" s="93"/>
      <c r="G19" s="94"/>
      <c r="H19" s="75" t="s">
        <v>68</v>
      </c>
      <c r="I19" s="8" t="s">
        <v>77</v>
      </c>
      <c r="L19" s="22"/>
      <c r="M19" s="22">
        <v>1932.84</v>
      </c>
      <c r="S19" s="128"/>
    </row>
    <row r="20" spans="1:19" x14ac:dyDescent="0.25">
      <c r="A20" s="16" t="s">
        <v>5</v>
      </c>
      <c r="B20" s="25" t="s">
        <v>34</v>
      </c>
      <c r="C20" s="52"/>
      <c r="D20" s="25"/>
      <c r="E20" s="82">
        <f>E19</f>
        <v>49.28</v>
      </c>
      <c r="F20" s="83"/>
      <c r="G20" s="84"/>
      <c r="H20" s="20"/>
      <c r="I20" s="8"/>
      <c r="L20" s="22"/>
      <c r="M20" s="22">
        <v>3172.25</v>
      </c>
      <c r="S20" s="128"/>
    </row>
    <row r="21" spans="1:19" x14ac:dyDescent="0.25">
      <c r="A21" s="5"/>
      <c r="B21" s="8" t="s">
        <v>50</v>
      </c>
      <c r="C21" s="19">
        <v>63073332379</v>
      </c>
      <c r="D21" s="8" t="s">
        <v>36</v>
      </c>
      <c r="E21" s="92">
        <v>890.41</v>
      </c>
      <c r="F21" s="93"/>
      <c r="G21" s="94"/>
      <c r="H21" s="75" t="s">
        <v>51</v>
      </c>
      <c r="I21" s="8" t="s">
        <v>77</v>
      </c>
      <c r="L21" s="22"/>
      <c r="M21" s="22">
        <v>2404.63</v>
      </c>
      <c r="S21" s="128"/>
    </row>
    <row r="22" spans="1:19" x14ac:dyDescent="0.25">
      <c r="A22" s="16" t="s">
        <v>6</v>
      </c>
      <c r="B22" s="12" t="s">
        <v>34</v>
      </c>
      <c r="C22" s="28"/>
      <c r="D22" s="12"/>
      <c r="E22" s="82">
        <f>E21</f>
        <v>890.41</v>
      </c>
      <c r="F22" s="83"/>
      <c r="G22" s="84"/>
      <c r="H22" s="20"/>
      <c r="I22" s="8"/>
      <c r="L22" s="22"/>
      <c r="M22" s="22">
        <v>815.54</v>
      </c>
      <c r="S22" s="128"/>
    </row>
    <row r="23" spans="1:19" x14ac:dyDescent="0.25">
      <c r="A23" s="78"/>
      <c r="B23" s="61" t="s">
        <v>85</v>
      </c>
      <c r="C23" s="79" t="s">
        <v>62</v>
      </c>
      <c r="D23" s="1" t="s">
        <v>48</v>
      </c>
      <c r="E23" s="92">
        <v>50</v>
      </c>
      <c r="F23" s="93"/>
      <c r="G23" s="94"/>
      <c r="H23" s="75" t="s">
        <v>43</v>
      </c>
      <c r="I23" s="8" t="s">
        <v>77</v>
      </c>
      <c r="L23" s="22"/>
      <c r="M23" s="22">
        <v>1040.83</v>
      </c>
      <c r="S23" s="128"/>
    </row>
    <row r="24" spans="1:19" x14ac:dyDescent="0.25">
      <c r="A24" s="16" t="s">
        <v>7</v>
      </c>
      <c r="B24" s="12" t="s">
        <v>34</v>
      </c>
      <c r="C24" s="51"/>
      <c r="D24" s="12"/>
      <c r="E24" s="82">
        <f>E23</f>
        <v>50</v>
      </c>
      <c r="F24" s="83"/>
      <c r="G24" s="84"/>
      <c r="H24" s="20"/>
      <c r="I24" s="8"/>
      <c r="L24" s="22"/>
      <c r="M24" s="22">
        <v>249.11</v>
      </c>
      <c r="S24" s="128"/>
    </row>
    <row r="25" spans="1:19" x14ac:dyDescent="0.25">
      <c r="A25" s="47"/>
      <c r="B25" s="45" t="s">
        <v>53</v>
      </c>
      <c r="C25" s="65">
        <v>87342313630</v>
      </c>
      <c r="D25" s="45" t="s">
        <v>38</v>
      </c>
      <c r="E25" s="125">
        <v>192.5</v>
      </c>
      <c r="F25" s="126"/>
      <c r="G25" s="127"/>
      <c r="H25" s="75" t="s">
        <v>54</v>
      </c>
      <c r="I25" s="38" t="s">
        <v>77</v>
      </c>
      <c r="L25" s="22"/>
      <c r="M25" s="22">
        <v>238.15</v>
      </c>
      <c r="S25" s="128"/>
    </row>
    <row r="26" spans="1:19" x14ac:dyDescent="0.25">
      <c r="A26" s="16" t="s">
        <v>8</v>
      </c>
      <c r="B26" s="10" t="s">
        <v>34</v>
      </c>
      <c r="C26" s="51"/>
      <c r="D26" s="10"/>
      <c r="E26" s="106">
        <f>E25</f>
        <v>192.5</v>
      </c>
      <c r="F26" s="107"/>
      <c r="G26" s="108"/>
      <c r="H26" s="17"/>
      <c r="I26" s="8"/>
      <c r="L26" s="22"/>
      <c r="M26" s="22">
        <v>1863.26</v>
      </c>
      <c r="S26" s="128"/>
    </row>
    <row r="27" spans="1:19" x14ac:dyDescent="0.25">
      <c r="A27" s="47"/>
      <c r="B27" s="45" t="s">
        <v>57</v>
      </c>
      <c r="C27" s="44">
        <v>68419124305</v>
      </c>
      <c r="D27" s="45" t="s">
        <v>58</v>
      </c>
      <c r="E27" s="125">
        <v>10.62</v>
      </c>
      <c r="F27" s="126"/>
      <c r="G27" s="127"/>
      <c r="H27" s="37" t="s">
        <v>59</v>
      </c>
      <c r="I27" s="38" t="s">
        <v>77</v>
      </c>
      <c r="L27" s="22"/>
      <c r="M27" s="22">
        <v>4656.38</v>
      </c>
      <c r="S27" s="128"/>
    </row>
    <row r="28" spans="1:19" x14ac:dyDescent="0.25">
      <c r="A28" s="16" t="s">
        <v>9</v>
      </c>
      <c r="B28" s="10" t="s">
        <v>34</v>
      </c>
      <c r="C28" s="51"/>
      <c r="D28" s="18"/>
      <c r="E28" s="82">
        <f>E27</f>
        <v>10.62</v>
      </c>
      <c r="F28" s="83"/>
      <c r="G28" s="84"/>
      <c r="H28" s="17"/>
      <c r="I28" s="8"/>
      <c r="L28" s="22"/>
      <c r="M28" s="22">
        <v>1276.6500000000001</v>
      </c>
      <c r="S28" s="128"/>
    </row>
    <row r="29" spans="1:19" x14ac:dyDescent="0.25">
      <c r="A29" s="47"/>
      <c r="B29" s="33" t="s">
        <v>64</v>
      </c>
      <c r="C29" s="44" t="s">
        <v>63</v>
      </c>
      <c r="D29" s="45" t="s">
        <v>38</v>
      </c>
      <c r="E29" s="125">
        <v>32.79</v>
      </c>
      <c r="F29" s="126"/>
      <c r="G29" s="127"/>
      <c r="H29" s="37" t="s">
        <v>55</v>
      </c>
      <c r="I29" s="8" t="s">
        <v>77</v>
      </c>
      <c r="L29" s="22"/>
      <c r="M29" s="22">
        <v>3801.27</v>
      </c>
      <c r="S29" s="128"/>
    </row>
    <row r="30" spans="1:19" x14ac:dyDescent="0.25">
      <c r="A30" s="13" t="s">
        <v>10</v>
      </c>
      <c r="B30" s="10" t="s">
        <v>34</v>
      </c>
      <c r="C30" s="21"/>
      <c r="D30" s="10"/>
      <c r="E30" s="82">
        <f>E29</f>
        <v>32.79</v>
      </c>
      <c r="F30" s="83"/>
      <c r="G30" s="84"/>
      <c r="H30" s="17"/>
      <c r="I30" s="8"/>
      <c r="L30" s="22"/>
      <c r="M30" s="22">
        <v>37.5</v>
      </c>
      <c r="S30" s="128"/>
    </row>
    <row r="31" spans="1:19" x14ac:dyDescent="0.25">
      <c r="A31" s="41"/>
      <c r="B31" s="33" t="s">
        <v>56</v>
      </c>
      <c r="C31" s="64">
        <v>16912997621</v>
      </c>
      <c r="D31" s="33" t="s">
        <v>38</v>
      </c>
      <c r="E31" s="125">
        <v>71.989999999999995</v>
      </c>
      <c r="F31" s="126"/>
      <c r="G31" s="127"/>
      <c r="H31" s="37" t="s">
        <v>55</v>
      </c>
      <c r="I31" s="38" t="s">
        <v>77</v>
      </c>
      <c r="L31" s="22"/>
      <c r="M31" s="22">
        <v>618.75</v>
      </c>
      <c r="S31" s="128"/>
    </row>
    <row r="32" spans="1:19" x14ac:dyDescent="0.25">
      <c r="A32" s="13" t="s">
        <v>11</v>
      </c>
      <c r="B32" s="10" t="s">
        <v>34</v>
      </c>
      <c r="C32" s="21"/>
      <c r="D32" s="10"/>
      <c r="E32" s="82">
        <f>E31</f>
        <v>71.989999999999995</v>
      </c>
      <c r="F32" s="83"/>
      <c r="G32" s="84"/>
      <c r="H32" s="17"/>
      <c r="I32" s="8"/>
      <c r="L32" s="22"/>
      <c r="M32" s="22">
        <v>177.08</v>
      </c>
      <c r="S32" s="128"/>
    </row>
    <row r="33" spans="1:19" x14ac:dyDescent="0.25">
      <c r="A33" s="41"/>
      <c r="B33" s="45" t="s">
        <v>65</v>
      </c>
      <c r="C33" s="70">
        <v>52981606243</v>
      </c>
      <c r="D33" s="45" t="s">
        <v>38</v>
      </c>
      <c r="E33" s="125">
        <v>618.75</v>
      </c>
      <c r="F33" s="126"/>
      <c r="G33" s="127"/>
      <c r="H33" s="37" t="s">
        <v>45</v>
      </c>
      <c r="I33" s="38" t="s">
        <v>77</v>
      </c>
      <c r="L33" s="22"/>
      <c r="M33" s="22">
        <v>13365.25</v>
      </c>
      <c r="S33" s="22"/>
    </row>
    <row r="34" spans="1:19" x14ac:dyDescent="0.25">
      <c r="A34" s="13" t="s">
        <v>12</v>
      </c>
      <c r="B34" s="11" t="s">
        <v>34</v>
      </c>
      <c r="C34" s="21"/>
      <c r="D34" s="12"/>
      <c r="E34" s="82">
        <f>E33</f>
        <v>618.75</v>
      </c>
      <c r="F34" s="83"/>
      <c r="G34" s="84"/>
      <c r="H34" s="17"/>
      <c r="I34" s="8"/>
      <c r="L34" s="22"/>
      <c r="M34" s="22">
        <v>71.989999999999995</v>
      </c>
    </row>
    <row r="35" spans="1:19" x14ac:dyDescent="0.25">
      <c r="A35" s="41"/>
      <c r="B35" s="71" t="s">
        <v>86</v>
      </c>
      <c r="C35" s="72" t="s">
        <v>84</v>
      </c>
      <c r="D35" s="71" t="s">
        <v>71</v>
      </c>
      <c r="E35" s="92">
        <v>2.25</v>
      </c>
      <c r="F35" s="93"/>
      <c r="G35" s="94"/>
      <c r="H35" s="75" t="s">
        <v>42</v>
      </c>
      <c r="I35" s="38" t="s">
        <v>77</v>
      </c>
      <c r="L35" s="22"/>
      <c r="M35" s="22">
        <v>257.5</v>
      </c>
    </row>
    <row r="36" spans="1:19" x14ac:dyDescent="0.25">
      <c r="A36" s="30" t="s">
        <v>13</v>
      </c>
      <c r="B36" s="11" t="s">
        <v>34</v>
      </c>
      <c r="C36" s="21"/>
      <c r="D36" s="10"/>
      <c r="E36" s="82">
        <f>E35</f>
        <v>2.25</v>
      </c>
      <c r="F36" s="83"/>
      <c r="G36" s="84"/>
      <c r="H36" s="10"/>
      <c r="I36" s="8"/>
      <c r="L36" s="22"/>
      <c r="M36" s="22">
        <v>25.03</v>
      </c>
    </row>
    <row r="37" spans="1:19" x14ac:dyDescent="0.25">
      <c r="A37" s="32"/>
      <c r="B37" s="33" t="s">
        <v>47</v>
      </c>
      <c r="C37" s="73" t="s">
        <v>74</v>
      </c>
      <c r="D37" s="29" t="s">
        <v>48</v>
      </c>
      <c r="E37" s="92">
        <v>23250</v>
      </c>
      <c r="F37" s="93"/>
      <c r="G37" s="94"/>
      <c r="H37" s="75" t="s">
        <v>39</v>
      </c>
      <c r="I37" s="8" t="s">
        <v>77</v>
      </c>
      <c r="L37" s="22"/>
      <c r="M37" s="22">
        <v>157.56</v>
      </c>
    </row>
    <row r="38" spans="1:19" x14ac:dyDescent="0.25">
      <c r="A38" s="30" t="s">
        <v>14</v>
      </c>
      <c r="B38" s="34" t="s">
        <v>34</v>
      </c>
      <c r="C38" s="31"/>
      <c r="D38" s="25"/>
      <c r="E38" s="82">
        <f>E37</f>
        <v>23250</v>
      </c>
      <c r="F38" s="83"/>
      <c r="G38" s="84"/>
      <c r="H38" s="10"/>
      <c r="I38" s="8"/>
      <c r="L38" s="22"/>
      <c r="M38" s="22">
        <v>50</v>
      </c>
    </row>
    <row r="39" spans="1:19" x14ac:dyDescent="0.25">
      <c r="A39" s="41"/>
      <c r="B39" s="45" t="s">
        <v>44</v>
      </c>
      <c r="C39" s="66">
        <v>82807244545</v>
      </c>
      <c r="D39" s="45" t="s">
        <v>72</v>
      </c>
      <c r="E39" s="125">
        <v>37.5</v>
      </c>
      <c r="F39" s="126"/>
      <c r="G39" s="127"/>
      <c r="H39" s="75" t="s">
        <v>45</v>
      </c>
      <c r="I39" s="38" t="s">
        <v>77</v>
      </c>
      <c r="L39" s="22"/>
      <c r="M39" s="22">
        <v>24.89</v>
      </c>
    </row>
    <row r="40" spans="1:19" x14ac:dyDescent="0.25">
      <c r="A40" s="30" t="s">
        <v>15</v>
      </c>
      <c r="B40" s="34" t="s">
        <v>34</v>
      </c>
      <c r="C40" s="31"/>
      <c r="D40" s="25"/>
      <c r="E40" s="112">
        <f>E39</f>
        <v>37.5</v>
      </c>
      <c r="F40" s="113"/>
      <c r="G40" s="114"/>
      <c r="H40" s="26"/>
      <c r="I40" s="8"/>
      <c r="L40" s="22"/>
      <c r="M40" s="22">
        <v>2.25</v>
      </c>
    </row>
    <row r="41" spans="1:19" x14ac:dyDescent="0.25">
      <c r="A41" s="45"/>
      <c r="B41" s="1" t="s">
        <v>35</v>
      </c>
      <c r="C41" s="60">
        <v>53056966535</v>
      </c>
      <c r="D41" s="45" t="s">
        <v>36</v>
      </c>
      <c r="E41" s="116">
        <v>247.52</v>
      </c>
      <c r="F41" s="116"/>
      <c r="G41" s="116"/>
      <c r="H41" s="75" t="s">
        <v>69</v>
      </c>
      <c r="I41" s="8" t="s">
        <v>77</v>
      </c>
      <c r="L41" s="22"/>
      <c r="M41" s="22">
        <v>247.52</v>
      </c>
    </row>
    <row r="42" spans="1:19" x14ac:dyDescent="0.25">
      <c r="A42" s="30" t="s">
        <v>16</v>
      </c>
      <c r="B42" s="34" t="s">
        <v>34</v>
      </c>
      <c r="C42" s="31"/>
      <c r="D42" s="25"/>
      <c r="E42" s="82">
        <f>E41</f>
        <v>247.52</v>
      </c>
      <c r="F42" s="83"/>
      <c r="G42" s="84"/>
      <c r="H42" s="10"/>
      <c r="I42" s="8"/>
      <c r="L42" s="22"/>
      <c r="M42" s="22">
        <v>8.3000000000000007</v>
      </c>
    </row>
    <row r="43" spans="1:19" x14ac:dyDescent="0.25">
      <c r="A43" s="41"/>
      <c r="B43" s="33" t="s">
        <v>82</v>
      </c>
      <c r="C43" s="44" t="s">
        <v>73</v>
      </c>
      <c r="D43" s="45" t="s">
        <v>36</v>
      </c>
      <c r="E43" s="125">
        <v>8.3000000000000007</v>
      </c>
      <c r="F43" s="126"/>
      <c r="G43" s="127"/>
      <c r="H43" s="38" t="s">
        <v>45</v>
      </c>
      <c r="I43" s="38" t="s">
        <v>77</v>
      </c>
      <c r="L43" s="22"/>
      <c r="M43" s="22">
        <v>49.28</v>
      </c>
    </row>
    <row r="44" spans="1:19" x14ac:dyDescent="0.25">
      <c r="A44" s="30" t="s">
        <v>17</v>
      </c>
      <c r="B44" s="34" t="s">
        <v>34</v>
      </c>
      <c r="C44" s="31"/>
      <c r="D44" s="25"/>
      <c r="E44" s="82">
        <f>E43</f>
        <v>8.3000000000000007</v>
      </c>
      <c r="F44" s="83"/>
      <c r="G44" s="84"/>
      <c r="H44" s="10"/>
      <c r="I44" s="8"/>
      <c r="L44" s="22"/>
      <c r="M44" s="22">
        <v>890.41</v>
      </c>
    </row>
    <row r="45" spans="1:19" x14ac:dyDescent="0.25">
      <c r="A45" s="70"/>
      <c r="B45" s="45" t="s">
        <v>80</v>
      </c>
      <c r="C45" s="48" t="s">
        <v>81</v>
      </c>
      <c r="D45" s="45" t="s">
        <v>36</v>
      </c>
      <c r="E45" s="92">
        <v>37.5</v>
      </c>
      <c r="F45" s="93"/>
      <c r="G45" s="94"/>
      <c r="H45" s="8" t="s">
        <v>39</v>
      </c>
      <c r="I45" s="8" t="s">
        <v>76</v>
      </c>
      <c r="L45" s="22"/>
      <c r="M45" s="22">
        <v>2046.94</v>
      </c>
    </row>
    <row r="46" spans="1:19" x14ac:dyDescent="0.25">
      <c r="A46" s="30" t="s">
        <v>18</v>
      </c>
      <c r="B46" s="34" t="s">
        <v>34</v>
      </c>
      <c r="C46" s="31"/>
      <c r="D46" s="26"/>
      <c r="E46" s="82">
        <f>E45</f>
        <v>37.5</v>
      </c>
      <c r="F46" s="83"/>
      <c r="G46" s="84"/>
      <c r="H46" s="56"/>
      <c r="I46" s="8"/>
      <c r="L46" s="22"/>
      <c r="M46" s="22">
        <v>37.5</v>
      </c>
    </row>
    <row r="47" spans="1:19" x14ac:dyDescent="0.25">
      <c r="A47" s="41"/>
      <c r="B47" s="45" t="s">
        <v>52</v>
      </c>
      <c r="C47" s="66" t="s">
        <v>83</v>
      </c>
      <c r="D47" s="45" t="s">
        <v>38</v>
      </c>
      <c r="E47" s="125">
        <v>257.5</v>
      </c>
      <c r="F47" s="126"/>
      <c r="G47" s="127"/>
      <c r="H47" s="59" t="s">
        <v>45</v>
      </c>
      <c r="I47" s="38" t="s">
        <v>77</v>
      </c>
      <c r="L47" s="22"/>
      <c r="M47" s="22">
        <v>23250</v>
      </c>
    </row>
    <row r="48" spans="1:19" x14ac:dyDescent="0.25">
      <c r="A48" s="30" t="s">
        <v>19</v>
      </c>
      <c r="B48" s="34" t="s">
        <v>34</v>
      </c>
      <c r="C48" s="31"/>
      <c r="D48" s="26"/>
      <c r="E48" s="82">
        <f>E47</f>
        <v>257.5</v>
      </c>
      <c r="F48" s="83"/>
      <c r="G48" s="84"/>
      <c r="H48" s="56"/>
      <c r="I48" s="8"/>
      <c r="L48" s="22"/>
      <c r="M48" s="22">
        <v>192.5</v>
      </c>
    </row>
    <row r="49" spans="1:18" x14ac:dyDescent="0.25">
      <c r="A49" s="41"/>
      <c r="B49" s="45" t="s">
        <v>49</v>
      </c>
      <c r="C49" s="48">
        <v>93300948469</v>
      </c>
      <c r="D49" s="45" t="s">
        <v>38</v>
      </c>
      <c r="E49" s="92">
        <v>177.08</v>
      </c>
      <c r="F49" s="93"/>
      <c r="G49" s="94"/>
      <c r="H49" s="57" t="s">
        <v>87</v>
      </c>
      <c r="I49" s="38" t="s">
        <v>77</v>
      </c>
      <c r="J49" s="39"/>
      <c r="K49" s="39"/>
      <c r="L49" s="22"/>
      <c r="M49" s="40">
        <v>10.62</v>
      </c>
      <c r="N49" s="40"/>
      <c r="O49" s="39"/>
      <c r="P49" s="39"/>
      <c r="Q49" s="39"/>
      <c r="R49" s="40"/>
    </row>
    <row r="50" spans="1:18" x14ac:dyDescent="0.25">
      <c r="A50" s="80"/>
      <c r="B50" s="2"/>
      <c r="C50" s="81"/>
      <c r="D50" s="2"/>
      <c r="E50" s="125">
        <v>13365.25</v>
      </c>
      <c r="F50" s="126"/>
      <c r="G50" s="127"/>
      <c r="H50" s="8" t="s">
        <v>70</v>
      </c>
      <c r="I50" s="38" t="s">
        <v>77</v>
      </c>
      <c r="L50" s="40"/>
      <c r="M50" s="22">
        <v>32.79</v>
      </c>
    </row>
    <row r="51" spans="1:18" x14ac:dyDescent="0.25">
      <c r="A51" s="30" t="s">
        <v>20</v>
      </c>
      <c r="B51" s="34" t="s">
        <v>34</v>
      </c>
      <c r="C51" s="31"/>
      <c r="D51" s="26"/>
      <c r="E51" s="82">
        <f>E49+E50</f>
        <v>13542.33</v>
      </c>
      <c r="F51" s="83"/>
      <c r="G51" s="84"/>
      <c r="H51" s="56"/>
      <c r="I51" s="8"/>
      <c r="L51" s="22"/>
      <c r="M51" s="22">
        <v>15500</v>
      </c>
    </row>
    <row r="52" spans="1:18" x14ac:dyDescent="0.25">
      <c r="A52" s="43"/>
      <c r="B52" s="42" t="s">
        <v>88</v>
      </c>
      <c r="C52" s="77" t="s">
        <v>89</v>
      </c>
      <c r="D52" s="74" t="s">
        <v>36</v>
      </c>
      <c r="E52" s="125">
        <v>15500</v>
      </c>
      <c r="F52" s="126"/>
      <c r="G52" s="127"/>
      <c r="H52" s="59" t="s">
        <v>39</v>
      </c>
      <c r="I52" s="38" t="s">
        <v>77</v>
      </c>
      <c r="L52" s="22"/>
      <c r="M52" s="22">
        <v>737.91</v>
      </c>
    </row>
    <row r="53" spans="1:18" x14ac:dyDescent="0.25">
      <c r="A53" s="30" t="s">
        <v>21</v>
      </c>
      <c r="B53" s="34" t="s">
        <v>34</v>
      </c>
      <c r="C53" s="31"/>
      <c r="D53" s="30"/>
      <c r="E53" s="119">
        <f>E52</f>
        <v>15500</v>
      </c>
      <c r="F53" s="120"/>
      <c r="G53" s="121"/>
      <c r="H53" s="56"/>
      <c r="I53" s="8"/>
      <c r="L53" s="22"/>
    </row>
    <row r="54" spans="1:18" x14ac:dyDescent="0.25">
      <c r="A54" s="74"/>
      <c r="B54" s="76" t="s">
        <v>90</v>
      </c>
      <c r="C54" s="77" t="s">
        <v>78</v>
      </c>
      <c r="D54" s="74" t="s">
        <v>38</v>
      </c>
      <c r="E54" s="125">
        <v>2046.94</v>
      </c>
      <c r="F54" s="126"/>
      <c r="G54" s="127"/>
      <c r="H54" s="57" t="s">
        <v>40</v>
      </c>
      <c r="I54" s="38" t="s">
        <v>77</v>
      </c>
      <c r="L54" s="22"/>
    </row>
    <row r="55" spans="1:18" x14ac:dyDescent="0.25">
      <c r="A55" s="13" t="s">
        <v>22</v>
      </c>
      <c r="B55" s="11" t="s">
        <v>34</v>
      </c>
      <c r="C55" s="62"/>
      <c r="D55" s="63"/>
      <c r="E55" s="82">
        <f>E54</f>
        <v>2046.94</v>
      </c>
      <c r="F55" s="83"/>
      <c r="G55" s="84"/>
      <c r="H55" s="17"/>
      <c r="I55" s="38"/>
      <c r="L55" s="22"/>
    </row>
    <row r="56" spans="1:18" x14ac:dyDescent="0.25">
      <c r="A56" s="14"/>
      <c r="B56" s="9" t="s">
        <v>92</v>
      </c>
      <c r="C56" s="49"/>
      <c r="D56" s="10"/>
      <c r="E56" s="95">
        <f>E55+E53+E51+E48+E46+E44+E42+E40+E38+E36+E34+E32+E30+E28+E26+E24+E22+E20+E18+E16+E13+E11</f>
        <v>92560.17</v>
      </c>
      <c r="F56" s="96"/>
      <c r="G56" s="97"/>
      <c r="H56" s="58"/>
      <c r="I56" s="8"/>
      <c r="L56" s="22"/>
      <c r="M56" s="22">
        <f>SUM(M9:M52)</f>
        <v>93555.62</v>
      </c>
    </row>
    <row r="57" spans="1:18" x14ac:dyDescent="0.25">
      <c r="A57" s="15"/>
      <c r="C57" s="24"/>
      <c r="I57" s="22"/>
      <c r="J57" s="40">
        <f>M56-E56</f>
        <v>995.44999999999709</v>
      </c>
      <c r="K57" s="39"/>
      <c r="L57" s="40"/>
      <c r="M57" s="40"/>
    </row>
    <row r="58" spans="1:18" x14ac:dyDescent="0.25">
      <c r="C58" s="24"/>
      <c r="D58" s="98"/>
      <c r="E58" s="98"/>
      <c r="F58" s="98"/>
      <c r="I58" s="22"/>
      <c r="J58" s="40"/>
      <c r="K58" s="39"/>
      <c r="L58" s="40"/>
      <c r="M58" s="40"/>
    </row>
    <row r="59" spans="1:18" x14ac:dyDescent="0.25">
      <c r="C59" s="24"/>
      <c r="D59" s="98"/>
      <c r="E59" s="98"/>
      <c r="F59" s="98"/>
      <c r="G59" s="24"/>
      <c r="H59" s="22"/>
      <c r="I59" s="22"/>
      <c r="J59" s="39"/>
      <c r="K59" s="39"/>
      <c r="L59" s="40"/>
      <c r="M59" s="40"/>
      <c r="N59" s="40"/>
      <c r="O59" s="39"/>
      <c r="P59" s="39"/>
      <c r="Q59" s="39"/>
      <c r="R59" s="40"/>
    </row>
    <row r="60" spans="1:18" x14ac:dyDescent="0.25">
      <c r="A60" s="15"/>
      <c r="C60" s="24"/>
      <c r="H60" s="22"/>
      <c r="L60" s="22"/>
    </row>
    <row r="61" spans="1:18" x14ac:dyDescent="0.25">
      <c r="A61" s="15"/>
      <c r="H61" s="22"/>
      <c r="I61" s="22"/>
      <c r="M61" s="3"/>
      <c r="N61" s="40"/>
      <c r="O61" s="39"/>
      <c r="P61" s="39"/>
      <c r="Q61" s="39"/>
      <c r="R61" s="40"/>
    </row>
    <row r="62" spans="1:18" x14ac:dyDescent="0.25">
      <c r="A62" s="15"/>
      <c r="I62" s="22"/>
      <c r="M62" s="3"/>
    </row>
    <row r="63" spans="1:18" x14ac:dyDescent="0.25">
      <c r="A63" s="15"/>
      <c r="I63" s="22"/>
      <c r="J63" s="39"/>
      <c r="K63" s="39"/>
      <c r="L63" s="40"/>
      <c r="M63" s="40"/>
      <c r="N63" s="40"/>
      <c r="O63" s="39"/>
      <c r="P63" s="39"/>
      <c r="Q63" s="39"/>
      <c r="R63" s="40"/>
    </row>
    <row r="64" spans="1:18" x14ac:dyDescent="0.25">
      <c r="A64" s="15"/>
    </row>
    <row r="65" spans="1:18" x14ac:dyDescent="0.25">
      <c r="A65" s="15"/>
    </row>
    <row r="66" spans="1:18" x14ac:dyDescent="0.25">
      <c r="A66" s="15"/>
      <c r="J66" s="39"/>
      <c r="K66" s="39"/>
      <c r="L66" s="40"/>
      <c r="M66" s="40"/>
      <c r="N66" s="40"/>
      <c r="O66" s="39"/>
      <c r="P66" s="39"/>
      <c r="Q66" s="39"/>
      <c r="R66" s="40"/>
    </row>
    <row r="67" spans="1:18" x14ac:dyDescent="0.25">
      <c r="A67" s="15"/>
      <c r="J67" s="39"/>
      <c r="K67" s="39"/>
      <c r="L67" s="40"/>
      <c r="M67" s="40"/>
      <c r="N67" s="40"/>
      <c r="O67" s="39"/>
      <c r="P67" s="39"/>
      <c r="Q67" s="39"/>
      <c r="R67" s="40"/>
    </row>
    <row r="68" spans="1:18" x14ac:dyDescent="0.25">
      <c r="A68" s="15"/>
      <c r="J68" s="39"/>
      <c r="K68" s="39"/>
      <c r="L68" s="40"/>
      <c r="M68" s="40"/>
      <c r="N68" s="40"/>
      <c r="O68" s="39"/>
      <c r="P68" s="39"/>
      <c r="Q68" s="39"/>
      <c r="R68" s="40"/>
    </row>
    <row r="69" spans="1:18" x14ac:dyDescent="0.25">
      <c r="A69" s="15"/>
      <c r="J69" s="39"/>
      <c r="K69" s="39"/>
      <c r="L69" s="40"/>
      <c r="M69" s="40"/>
      <c r="N69" s="40"/>
      <c r="O69" s="39"/>
      <c r="P69" s="39"/>
      <c r="Q69" s="39"/>
      <c r="R69" s="40"/>
    </row>
    <row r="70" spans="1:18" x14ac:dyDescent="0.25">
      <c r="A70" s="15"/>
      <c r="J70" s="39"/>
      <c r="K70" s="39"/>
      <c r="L70" s="40"/>
      <c r="M70" s="40"/>
      <c r="N70" s="40"/>
      <c r="O70" s="39"/>
      <c r="P70" s="39"/>
      <c r="Q70" s="39"/>
      <c r="R70" s="40"/>
    </row>
    <row r="71" spans="1:18" x14ac:dyDescent="0.25">
      <c r="A71" s="15"/>
      <c r="J71" s="39"/>
      <c r="K71" s="39"/>
      <c r="L71" s="40"/>
      <c r="M71" s="40"/>
      <c r="N71" s="40"/>
      <c r="O71" s="39"/>
      <c r="P71" s="39"/>
      <c r="Q71" s="39"/>
      <c r="R71" s="40"/>
    </row>
    <row r="72" spans="1:18" x14ac:dyDescent="0.25">
      <c r="A72" s="15"/>
      <c r="J72" s="39"/>
      <c r="K72" s="39"/>
      <c r="L72" s="40"/>
      <c r="M72" s="40"/>
      <c r="N72" s="40"/>
      <c r="O72" s="39"/>
      <c r="P72" s="39"/>
      <c r="Q72" s="39"/>
      <c r="R72" s="40"/>
    </row>
    <row r="73" spans="1:18" x14ac:dyDescent="0.25">
      <c r="A73" s="15"/>
      <c r="J73" s="39"/>
      <c r="K73" s="39"/>
      <c r="L73" s="40"/>
      <c r="M73" s="40"/>
      <c r="N73" s="40"/>
      <c r="O73" s="39"/>
      <c r="P73" s="39"/>
      <c r="Q73" s="39"/>
      <c r="R73" s="40"/>
    </row>
    <row r="74" spans="1:18" x14ac:dyDescent="0.25">
      <c r="A74" s="15"/>
      <c r="J74" s="39"/>
      <c r="K74" s="39"/>
      <c r="L74" s="40"/>
      <c r="M74" s="40"/>
      <c r="N74" s="40"/>
      <c r="O74" s="39"/>
      <c r="P74" s="39"/>
      <c r="Q74" s="39"/>
      <c r="R74" s="40"/>
    </row>
    <row r="75" spans="1:18" x14ac:dyDescent="0.25">
      <c r="A75" s="15"/>
      <c r="J75" s="39"/>
      <c r="K75" s="39"/>
      <c r="L75" s="40"/>
      <c r="M75" s="40"/>
      <c r="N75" s="40"/>
      <c r="O75" s="39"/>
      <c r="P75" s="39"/>
      <c r="Q75" s="39"/>
      <c r="R75" s="40"/>
    </row>
    <row r="76" spans="1:18" x14ac:dyDescent="0.25">
      <c r="A76" s="15"/>
      <c r="J76" s="39"/>
      <c r="K76" s="39"/>
      <c r="L76" s="40"/>
      <c r="M76" s="40"/>
      <c r="N76" s="40"/>
      <c r="O76" s="39"/>
      <c r="P76" s="39"/>
      <c r="Q76" s="39"/>
      <c r="R76" s="40"/>
    </row>
    <row r="77" spans="1:18" x14ac:dyDescent="0.25">
      <c r="A77" s="15"/>
      <c r="I77" s="4"/>
      <c r="J77" s="39"/>
      <c r="K77" s="39"/>
      <c r="L77" s="40"/>
      <c r="M77" s="40"/>
      <c r="N77" s="40"/>
      <c r="O77" s="39"/>
      <c r="P77" s="39"/>
      <c r="Q77" s="39"/>
      <c r="R77" s="40"/>
    </row>
    <row r="78" spans="1:18" x14ac:dyDescent="0.25">
      <c r="A78" s="15"/>
      <c r="I78" s="4"/>
      <c r="M78" s="3"/>
      <c r="N78" s="40"/>
      <c r="O78" s="39"/>
      <c r="P78" s="39"/>
      <c r="Q78" s="39"/>
      <c r="R78" s="40"/>
    </row>
    <row r="79" spans="1:18" x14ac:dyDescent="0.25">
      <c r="A79" s="15"/>
      <c r="I79" s="4"/>
      <c r="M79" s="3"/>
      <c r="N79" s="40"/>
      <c r="O79" s="39"/>
      <c r="P79" s="39"/>
      <c r="Q79" s="39"/>
      <c r="R79" s="40"/>
    </row>
    <row r="80" spans="1:18" x14ac:dyDescent="0.25">
      <c r="A80" s="15"/>
      <c r="J80" s="39"/>
      <c r="K80" s="22"/>
      <c r="L80" s="40"/>
      <c r="M80" s="40"/>
      <c r="N80" s="40"/>
      <c r="O80" s="39"/>
      <c r="P80" s="39"/>
      <c r="Q80" s="39"/>
      <c r="R80" s="40"/>
    </row>
    <row r="81" spans="1:18" x14ac:dyDescent="0.25">
      <c r="A81" s="15"/>
      <c r="J81" s="39"/>
      <c r="K81" s="39"/>
      <c r="L81" s="40"/>
      <c r="M81" s="40"/>
      <c r="N81" s="40"/>
      <c r="O81" s="39"/>
      <c r="P81" s="39"/>
      <c r="Q81" s="39"/>
      <c r="R81" s="40"/>
    </row>
    <row r="82" spans="1:18" x14ac:dyDescent="0.25">
      <c r="A82" s="15"/>
      <c r="J82" s="39"/>
      <c r="K82" s="39"/>
      <c r="L82" s="39"/>
      <c r="M82" s="40"/>
      <c r="N82" s="40"/>
      <c r="O82" s="39"/>
      <c r="P82" s="39"/>
      <c r="Q82" s="39"/>
      <c r="R82" s="40"/>
    </row>
    <row r="83" spans="1:18" x14ac:dyDescent="0.25">
      <c r="A83" s="15"/>
    </row>
    <row r="85" spans="1:18" x14ac:dyDescent="0.25">
      <c r="K85" s="22"/>
    </row>
    <row r="88" spans="1:18" x14ac:dyDescent="0.25">
      <c r="K88" s="22"/>
    </row>
    <row r="135" spans="19:19" x14ac:dyDescent="0.25">
      <c r="S135" s="22"/>
    </row>
    <row r="208" spans="3:3" x14ac:dyDescent="0.25">
      <c r="C208" s="24"/>
    </row>
    <row r="209" spans="3:18" x14ac:dyDescent="0.25">
      <c r="C209" s="24"/>
    </row>
    <row r="210" spans="3:18" x14ac:dyDescent="0.25">
      <c r="C210" s="24"/>
    </row>
    <row r="217" spans="3:18" x14ac:dyDescent="0.25">
      <c r="R217" s="23"/>
    </row>
    <row r="218" spans="3:18" x14ac:dyDescent="0.25">
      <c r="R218" s="23"/>
    </row>
    <row r="219" spans="3:18" x14ac:dyDescent="0.25">
      <c r="R219" s="23"/>
    </row>
    <row r="230" spans="10:18" x14ac:dyDescent="0.25">
      <c r="J230" s="67"/>
      <c r="K230" s="4"/>
      <c r="L230" s="23"/>
      <c r="M230" s="23"/>
      <c r="N230" s="23"/>
      <c r="O230" s="4"/>
      <c r="P230" s="4"/>
      <c r="Q230" s="4"/>
      <c r="R230" s="22"/>
    </row>
    <row r="231" spans="10:18" x14ac:dyDescent="0.25">
      <c r="J231" s="67"/>
      <c r="K231" s="4"/>
      <c r="L231" s="23"/>
      <c r="M231" s="23"/>
      <c r="N231" s="23"/>
      <c r="O231" s="4"/>
      <c r="P231" s="4"/>
      <c r="Q231" s="4"/>
      <c r="R231" s="22"/>
    </row>
    <row r="232" spans="10:18" x14ac:dyDescent="0.25">
      <c r="J232" s="67"/>
      <c r="K232" s="4"/>
      <c r="L232" s="23"/>
      <c r="M232" s="23"/>
      <c r="N232" s="23"/>
      <c r="O232" s="4"/>
      <c r="P232" s="4"/>
      <c r="Q232" s="4"/>
      <c r="R232" s="22"/>
    </row>
  </sheetData>
  <mergeCells count="67">
    <mergeCell ref="E6:G6"/>
    <mergeCell ref="A1:H1"/>
    <mergeCell ref="A3:B3"/>
    <mergeCell ref="C3:H3"/>
    <mergeCell ref="A4:B4"/>
    <mergeCell ref="C4:H4"/>
    <mergeCell ref="S9:S32"/>
    <mergeCell ref="E10:G10"/>
    <mergeCell ref="E11:G11"/>
    <mergeCell ref="A7:A10"/>
    <mergeCell ref="B7:B10"/>
    <mergeCell ref="C7:C10"/>
    <mergeCell ref="D7:D10"/>
    <mergeCell ref="E7:G7"/>
    <mergeCell ref="E8:G8"/>
    <mergeCell ref="E9:G9"/>
    <mergeCell ref="E12:G12"/>
    <mergeCell ref="E13:G13"/>
    <mergeCell ref="A14:A15"/>
    <mergeCell ref="B14:B15"/>
    <mergeCell ref="C14:C15"/>
    <mergeCell ref="D14:D15"/>
    <mergeCell ref="E14:G14"/>
    <mergeCell ref="E15:G15"/>
    <mergeCell ref="E29:G29"/>
    <mergeCell ref="E22:G22"/>
    <mergeCell ref="E23:G23"/>
    <mergeCell ref="E16:G16"/>
    <mergeCell ref="E17:G17"/>
    <mergeCell ref="E18:G18"/>
    <mergeCell ref="E19:G19"/>
    <mergeCell ref="E20:G20"/>
    <mergeCell ref="E21:G21"/>
    <mergeCell ref="E24:G24"/>
    <mergeCell ref="E25:G25"/>
    <mergeCell ref="E26:G26"/>
    <mergeCell ref="E27:G27"/>
    <mergeCell ref="E28:G28"/>
    <mergeCell ref="E41:G41"/>
    <mergeCell ref="E33:G33"/>
    <mergeCell ref="E34:G34"/>
    <mergeCell ref="E35:G35"/>
    <mergeCell ref="E30:G30"/>
    <mergeCell ref="E31:G31"/>
    <mergeCell ref="E32:G32"/>
    <mergeCell ref="E36:G36"/>
    <mergeCell ref="E37:G37"/>
    <mergeCell ref="E38:G38"/>
    <mergeCell ref="E39:G39"/>
    <mergeCell ref="E40:G40"/>
    <mergeCell ref="E44:G44"/>
    <mergeCell ref="E45:G45"/>
    <mergeCell ref="E46:G46"/>
    <mergeCell ref="E43:G43"/>
    <mergeCell ref="E42:G42"/>
    <mergeCell ref="D58:F58"/>
    <mergeCell ref="D59:F59"/>
    <mergeCell ref="E47:G47"/>
    <mergeCell ref="E56:G56"/>
    <mergeCell ref="E54:G54"/>
    <mergeCell ref="E55:G55"/>
    <mergeCell ref="E51:G51"/>
    <mergeCell ref="E52:G52"/>
    <mergeCell ref="E53:G53"/>
    <mergeCell ref="E50:G50"/>
    <mergeCell ref="E49:G49"/>
    <mergeCell ref="E48:G4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RUJAN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Zubčić</dc:creator>
  <cp:lastModifiedBy>Klara</cp:lastModifiedBy>
  <cp:lastPrinted>2024-03-25T07:12:51Z</cp:lastPrinted>
  <dcterms:created xsi:type="dcterms:W3CDTF">2024-02-09T09:57:49Z</dcterms:created>
  <dcterms:modified xsi:type="dcterms:W3CDTF">2026-10-08T08:02:02Z</dcterms:modified>
</cp:coreProperties>
</file>