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_Klara\Informacija o trošenju sredstava\"/>
    </mc:Choice>
  </mc:AlternateContent>
  <xr:revisionPtr revIDLastSave="0" documentId="13_ncr:1_{B3DFC1BD-BF05-4C5E-8061-8D9386D512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LOVOZ 2026" sheetId="35" r:id="rId1"/>
  </sheets>
  <definedNames>
    <definedName name="__QRadni__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68" i="35" l="1"/>
  <c r="L66" i="35"/>
  <c r="E65" i="35"/>
  <c r="E64" i="35"/>
  <c r="E48" i="35"/>
  <c r="E46" i="35"/>
  <c r="E22" i="35"/>
  <c r="E42" i="35"/>
  <c r="E27" i="35"/>
  <c r="E29" i="35"/>
  <c r="E20" i="35"/>
  <c r="E62" i="35"/>
  <c r="E60" i="35"/>
  <c r="E31" i="35"/>
  <c r="E40" i="35"/>
  <c r="E18" i="35"/>
  <c r="E24" i="35"/>
  <c r="E44" i="35"/>
  <c r="E50" i="35"/>
  <c r="E33" i="35"/>
  <c r="E38" i="35"/>
  <c r="E52" i="35"/>
  <c r="E16" i="35"/>
  <c r="E36" i="35"/>
  <c r="E58" i="35"/>
  <c r="E56" i="35"/>
  <c r="E11" i="35"/>
  <c r="E13" i="35"/>
</calcChain>
</file>

<file path=xl/sharedStrings.xml><?xml version="1.0" encoding="utf-8"?>
<sst xmlns="http://schemas.openxmlformats.org/spreadsheetml/2006/main" count="186" uniqueCount="104">
  <si>
    <t xml:space="preserve">NAZIV ISPLATITELJA: </t>
  </si>
  <si>
    <t xml:space="preserve">ISPLATE SREDSTAVA ZA RAZDOBLJE: 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</si>
  <si>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</si>
  <si>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</si>
  <si>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</si>
  <si>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</si>
  <si>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</si>
  <si>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</si>
  <si>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</si>
  <si>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</si>
  <si>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</si>
  <si>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</si>
  <si>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</si>
  <si>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16.</t>
  </si>
  <si>
    <t>17.</t>
  </si>
  <si>
    <t>19.</t>
  </si>
  <si>
    <t>20.</t>
  </si>
  <si>
    <t>23.</t>
  </si>
  <si>
    <t>24.</t>
  </si>
  <si>
    <t>27.</t>
  </si>
  <si>
    <t>28.</t>
  </si>
  <si>
    <t>29.</t>
  </si>
  <si>
    <t>30.</t>
  </si>
  <si>
    <t>31.</t>
  </si>
  <si>
    <t>32.</t>
  </si>
  <si>
    <t>36.</t>
  </si>
  <si>
    <t>REDNI BROJ</t>
  </si>
  <si>
    <t>NAZIV PRIMATELJA</t>
  </si>
  <si>
    <t>OIB PRIMATELJA</t>
  </si>
  <si>
    <t>SJEDIŠTE / PREBIVALIŠTE PRIMATELJA</t>
  </si>
  <si>
    <t>VRSTA RASHODA / IZDATKA</t>
  </si>
  <si>
    <t>1.</t>
  </si>
  <si>
    <t>NAČIN OBJAVE ISPLAĆENOG IZNOSA</t>
  </si>
  <si>
    <t>3111 Plaće za redovan rad (bez bolovanja na teret Hzzo)</t>
  </si>
  <si>
    <t>3121 Ostali rashodi za zaposlene</t>
  </si>
  <si>
    <t>3132 Doprinos za obvezno zdravstevno</t>
  </si>
  <si>
    <t>3212 Naknada za prijevoz sa posla i na posao</t>
  </si>
  <si>
    <t>Ukupno</t>
  </si>
  <si>
    <t>Raiffeisen bank</t>
  </si>
  <si>
    <t>Zagreb</t>
  </si>
  <si>
    <t xml:space="preserve">3431 Bankarske usluge i usluge platnog prometa </t>
  </si>
  <si>
    <t>Dubrovnik</t>
  </si>
  <si>
    <t>4214 Ostali građevinski objekti</t>
  </si>
  <si>
    <t>A1 Hrvatska d.o.o.</t>
  </si>
  <si>
    <t>3231 Usluge telefona, pošte i prijevoza</t>
  </si>
  <si>
    <t>3239 Ostale usluge</t>
  </si>
  <si>
    <t>Unicitas d.o.o.</t>
  </si>
  <si>
    <t>3238 Računalne usluge</t>
  </si>
  <si>
    <t>Securitas Hrvatska d.o.o.</t>
  </si>
  <si>
    <t>Proto-arch d.o.o.</t>
  </si>
  <si>
    <t>Split</t>
  </si>
  <si>
    <t>Građevinar Quelin d.d.</t>
  </si>
  <si>
    <t>Canosa inženjering d.o.o.</t>
  </si>
  <si>
    <t>Hep opskrba d.o.o.</t>
  </si>
  <si>
    <t>3223 Energija</t>
  </si>
  <si>
    <t>Perfectum d.o.o.</t>
  </si>
  <si>
    <t>Almel Dubrovnik d.o.o.</t>
  </si>
  <si>
    <t>3232 Usluge tek. i invest.održavanja</t>
  </si>
  <si>
    <t>3293 Reprezentacija</t>
  </si>
  <si>
    <t>3234 Komunalne usluge</t>
  </si>
  <si>
    <t>Čistoća d.o.o.</t>
  </si>
  <si>
    <t>Hrvatska radio televizija</t>
  </si>
  <si>
    <t>Zagareb</t>
  </si>
  <si>
    <t>3299 Ostali nespomenuti rashodi poslovanja</t>
  </si>
  <si>
    <t>ZAVOD ZA OBNOVU DUBROVNIKA, CVIJETE ZUZORIĆ 6, 20000 DUBROVNIK</t>
  </si>
  <si>
    <t xml:space="preserve">INFORMACIJA O TROŠENJU SREDSTAVA </t>
  </si>
  <si>
    <t>21777333810</t>
  </si>
  <si>
    <t>00862047577</t>
  </si>
  <si>
    <t xml:space="preserve">Vodovod Dubrovnik </t>
  </si>
  <si>
    <t>Arcus ingenium d.o.o.</t>
  </si>
  <si>
    <t>Sigma servis d.o.o.</t>
  </si>
  <si>
    <t>40715047620</t>
  </si>
  <si>
    <t>3232 Usluge tekućeg i investicijskog održavanja</t>
  </si>
  <si>
    <t>4511 Dodatna ulaganja na građevinskim objektima</t>
  </si>
  <si>
    <t>65080653676</t>
  </si>
  <si>
    <t>Hrvatska komora inžinjera građevinarstva</t>
  </si>
  <si>
    <t>Velika Gorica</t>
  </si>
  <si>
    <t>Koprivnica</t>
  </si>
  <si>
    <t>85821130368</t>
  </si>
  <si>
    <t>Dubrovnik-Trsteno</t>
  </si>
  <si>
    <t>3221 Uredski materijal i ostali mater.rashodi</t>
  </si>
  <si>
    <t>Isplatitelj</t>
  </si>
  <si>
    <t>Zod</t>
  </si>
  <si>
    <t>Grad Dubrovnik</t>
  </si>
  <si>
    <t>94392213553</t>
  </si>
  <si>
    <t>Projekt 22 d.o.o.</t>
  </si>
  <si>
    <t>Dubravka</t>
  </si>
  <si>
    <t>Arheo plan d.o.o.</t>
  </si>
  <si>
    <t>27541282166</t>
  </si>
  <si>
    <t>25974671544</t>
  </si>
  <si>
    <t>bolovanje</t>
  </si>
  <si>
    <t>Adriatik građenje j.d.o.o.</t>
  </si>
  <si>
    <t>75785967207</t>
  </si>
  <si>
    <t>Financijska agencija</t>
  </si>
  <si>
    <t>3294 Članarine i norma</t>
  </si>
  <si>
    <t>Tehnoekspert d.o.o.-podugovaratelj</t>
  </si>
  <si>
    <t>87311810356</t>
  </si>
  <si>
    <t>Ing-atest d.o.o.</t>
  </si>
  <si>
    <t>HP-Hrvatska pošta d.d.</t>
  </si>
  <si>
    <t>4214 Ostali građevinski objekti-podugovaratelj Kor-u</t>
  </si>
  <si>
    <t>75005502105</t>
  </si>
  <si>
    <t>KOLOVOZ  2026.</t>
  </si>
  <si>
    <t>UKUPNO ZA KOLOVOZ 2026.</t>
  </si>
  <si>
    <t>3232 Usluga tek. i invest.održavanja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</si>
</sst>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name val="Arial"/>
      <family val="2"/>
      <charset val="1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theme="4"/>
      </left>
      <right/>
      <top style="thin">
        <color theme="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2">
    <xf numFmtId="0" fontId="0" fillId="0" borderId="0" xfId="0"/>
    <xf numFmtId="0" fontId="0" fillId="0" borderId="1" xfId="0" applyBorder="1" applyAlignment="1">
      <alignment wrapText="1"/>
    </xf>
    <xf numFmtId="164" fontId="0" fillId="0" borderId="10" xfId="1" applyNumberFormat="1" applyFont="1" applyFill="1" applyBorder="1" applyAlignment="1">
      <alignment horizontal="right" vertical="center"/>
    </xf>
    <xf numFmtId="0" fontId="0" fillId="0" borderId="9" xfId="0" applyFill="1" applyBorder="1"/>
    <xf numFmtId="49" fontId="0" fillId="0" borderId="10" xfId="1" applyNumberFormat="1" applyFont="1" applyFill="1" applyBorder="1" applyAlignment="1">
      <alignment horizontal="left" vertical="center"/>
    </xf>
    <xf numFmtId="0" fontId="0" fillId="0" borderId="0" xfId="0"/>
    <xf numFmtId="0" fontId="2" fillId="0" borderId="0" xfId="0" applyFont="1"/>
    <xf numFmtId="164" fontId="0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" fontId="4" fillId="0" borderId="0" xfId="0" applyNumberFormat="1" applyFont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/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4" borderId="4" xfId="0" applyFill="1" applyBorder="1"/>
    <xf numFmtId="0" fontId="0" fillId="4" borderId="1" xfId="0" applyFill="1" applyBorder="1" applyAlignment="1">
      <alignment horizontal="right"/>
    </xf>
    <xf numFmtId="0" fontId="2" fillId="4" borderId="1" xfId="1" applyFont="1" applyFill="1" applyBorder="1" applyAlignment="1">
      <alignment horizontal="right"/>
    </xf>
    <xf numFmtId="0" fontId="0" fillId="0" borderId="0" xfId="0" applyAlignment="1">
      <alignment horizontal="right"/>
    </xf>
    <xf numFmtId="164" fontId="0" fillId="4" borderId="1" xfId="1" applyNumberFormat="1" applyFont="1" applyFill="1" applyBorder="1" applyAlignment="1">
      <alignment horizontal="right" vertical="center"/>
    </xf>
    <xf numFmtId="0" fontId="0" fillId="4" borderId="1" xfId="0" applyFill="1" applyBorder="1" applyAlignment="1">
      <alignment horizontal="left"/>
    </xf>
    <xf numFmtId="0" fontId="0" fillId="4" borderId="4" xfId="0" applyFill="1" applyBorder="1" applyAlignment="1">
      <alignment horizontal="center"/>
    </xf>
    <xf numFmtId="49" fontId="0" fillId="0" borderId="1" xfId="1" applyNumberFormat="1" applyFont="1" applyBorder="1" applyAlignment="1">
      <alignment horizontal="left" vertical="center"/>
    </xf>
    <xf numFmtId="0" fontId="0" fillId="4" borderId="1" xfId="0" applyFill="1" applyBorder="1" applyAlignment="1">
      <alignment horizontal="center"/>
    </xf>
    <xf numFmtId="49" fontId="0" fillId="4" borderId="1" xfId="0" applyNumberFormat="1" applyFill="1" applyBorder="1" applyAlignment="1">
      <alignment horizontal="left"/>
    </xf>
    <xf numFmtId="4" fontId="0" fillId="0" borderId="0" xfId="0" applyNumberFormat="1"/>
    <xf numFmtId="4" fontId="2" fillId="0" borderId="0" xfId="0" applyNumberFormat="1" applyFont="1"/>
    <xf numFmtId="0" fontId="0" fillId="0" borderId="0" xfId="0" applyAlignment="1">
      <alignment horizontal="left"/>
    </xf>
    <xf numFmtId="0" fontId="0" fillId="4" borderId="9" xfId="0" applyFill="1" applyBorder="1"/>
    <xf numFmtId="0" fontId="0" fillId="4" borderId="10" xfId="0" applyFill="1" applyBorder="1"/>
    <xf numFmtId="0" fontId="0" fillId="0" borderId="10" xfId="0" applyBorder="1"/>
    <xf numFmtId="0" fontId="0" fillId="4" borderId="14" xfId="0" applyFill="1" applyBorder="1" applyAlignment="1">
      <alignment horizontal="left"/>
    </xf>
    <xf numFmtId="0" fontId="0" fillId="0" borderId="9" xfId="0" applyBorder="1"/>
    <xf numFmtId="0" fontId="0" fillId="4" borderId="10" xfId="0" applyFill="1" applyBorder="1" applyAlignment="1">
      <alignment horizontal="right"/>
    </xf>
    <xf numFmtId="49" fontId="0" fillId="4" borderId="10" xfId="0" applyNumberFormat="1" applyFill="1" applyBorder="1" applyAlignment="1">
      <alignment horizontal="left"/>
    </xf>
    <xf numFmtId="0" fontId="0" fillId="0" borderId="10" xfId="0" applyBorder="1" applyAlignment="1">
      <alignment horizontal="right"/>
    </xf>
    <xf numFmtId="0" fontId="0" fillId="0" borderId="10" xfId="0" applyBorder="1" applyAlignment="1">
      <alignment wrapText="1"/>
    </xf>
    <xf numFmtId="0" fontId="0" fillId="4" borderId="10" xfId="0" applyFill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0" fillId="0" borderId="0" xfId="0" applyFill="1"/>
    <xf numFmtId="4" fontId="0" fillId="0" borderId="0" xfId="0" applyNumberFormat="1" applyFill="1"/>
    <xf numFmtId="0" fontId="0" fillId="0" borderId="10" xfId="0" applyFill="1" applyBorder="1" applyAlignment="1"/>
    <xf numFmtId="0" fontId="0" fillId="0" borderId="10" xfId="0" applyFill="1" applyBorder="1" applyAlignment="1">
      <alignment wrapText="1"/>
    </xf>
    <xf numFmtId="0" fontId="0" fillId="0" borderId="10" xfId="0" applyFill="1" applyBorder="1" applyAlignment="1">
      <alignment horizontal="right"/>
    </xf>
    <xf numFmtId="49" fontId="0" fillId="0" borderId="10" xfId="0" applyNumberFormat="1" applyBorder="1" applyAlignment="1"/>
    <xf numFmtId="0" fontId="0" fillId="0" borderId="10" xfId="0" applyBorder="1" applyAlignment="1"/>
    <xf numFmtId="164" fontId="0" fillId="3" borderId="10" xfId="1" applyNumberFormat="1" applyFont="1" applyFill="1" applyBorder="1" applyAlignment="1">
      <alignment vertical="center"/>
    </xf>
    <xf numFmtId="164" fontId="0" fillId="0" borderId="10" xfId="1" applyNumberFormat="1" applyFont="1" applyFill="1" applyBorder="1" applyAlignment="1">
      <alignment vertical="center"/>
    </xf>
    <xf numFmtId="49" fontId="1" fillId="0" borderId="10" xfId="1" applyNumberFormat="1" applyBorder="1" applyAlignment="1"/>
    <xf numFmtId="0" fontId="2" fillId="4" borderId="1" xfId="1" applyFont="1" applyFill="1" applyBorder="1" applyAlignment="1">
      <alignment horizontal="left"/>
    </xf>
    <xf numFmtId="49" fontId="0" fillId="4" borderId="16" xfId="1" applyNumberFormat="1" applyFont="1" applyFill="1" applyBorder="1" applyAlignment="1">
      <alignment horizontal="left" vertical="center"/>
    </xf>
    <xf numFmtId="49" fontId="0" fillId="4" borderId="1" xfId="1" applyNumberFormat="1" applyFont="1" applyFill="1" applyBorder="1" applyAlignment="1">
      <alignment horizontal="left" vertical="center"/>
    </xf>
    <xf numFmtId="49" fontId="0" fillId="4" borderId="10" xfId="1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17" fontId="2" fillId="0" borderId="0" xfId="0" applyNumberFormat="1" applyFont="1" applyAlignment="1">
      <alignment horizontal="left" vertical="center"/>
    </xf>
    <xf numFmtId="0" fontId="5" fillId="2" borderId="1" xfId="1" applyFont="1" applyFill="1" applyBorder="1" applyAlignment="1">
      <alignment horizontal="left" vertical="center" wrapText="1"/>
    </xf>
    <xf numFmtId="4" fontId="0" fillId="4" borderId="6" xfId="0" applyNumberFormat="1" applyFill="1" applyBorder="1"/>
    <xf numFmtId="4" fontId="0" fillId="0" borderId="6" xfId="0" applyNumberFormat="1" applyBorder="1"/>
    <xf numFmtId="0" fontId="0" fillId="4" borderId="6" xfId="0" applyFill="1" applyBorder="1" applyAlignment="1">
      <alignment horizontal="left"/>
    </xf>
    <xf numFmtId="0" fontId="4" fillId="0" borderId="0" xfId="0" applyFont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49" fontId="0" fillId="3" borderId="10" xfId="1" applyNumberFormat="1" applyFont="1" applyFill="1" applyBorder="1" applyAlignment="1"/>
    <xf numFmtId="0" fontId="0" fillId="0" borderId="10" xfId="0" applyFill="1" applyBorder="1" applyAlignment="1">
      <alignment horizontal="left"/>
    </xf>
    <xf numFmtId="49" fontId="0" fillId="0" borderId="10" xfId="0" applyNumberFormat="1" applyFill="1" applyBorder="1" applyAlignment="1">
      <alignment horizontal="left"/>
    </xf>
    <xf numFmtId="0" fontId="0" fillId="0" borderId="1" xfId="0" applyBorder="1" applyAlignment="1"/>
    <xf numFmtId="0" fontId="0" fillId="0" borderId="11" xfId="0" applyFill="1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1" applyNumberFormat="1" applyFont="1" applyBorder="1" applyAlignment="1">
      <alignment horizontal="left"/>
    </xf>
    <xf numFmtId="0" fontId="0" fillId="0" borderId="11" xfId="0" applyFill="1" applyBorder="1" applyAlignment="1"/>
    <xf numFmtId="49" fontId="0" fillId="0" borderId="10" xfId="0" applyNumberFormat="1" applyFill="1" applyBorder="1" applyAlignment="1"/>
    <xf numFmtId="49" fontId="0" fillId="0" borderId="10" xfId="0" applyNumberFormat="1" applyBorder="1" applyAlignment="1">
      <alignment wrapText="1"/>
    </xf>
    <xf numFmtId="0" fontId="0" fillId="0" borderId="10" xfId="1" applyFont="1" applyBorder="1" applyAlignment="1">
      <alignment wrapText="1"/>
    </xf>
    <xf numFmtId="49" fontId="0" fillId="0" borderId="10" xfId="1" applyNumberFormat="1" applyFont="1" applyBorder="1" applyAlignment="1"/>
    <xf numFmtId="0" fontId="2" fillId="0" borderId="0" xfId="0" applyFont="1" applyFill="1"/>
    <xf numFmtId="164" fontId="0" fillId="0" borderId="13" xfId="1" applyNumberFormat="1" applyFont="1" applyFill="1" applyBorder="1" applyAlignment="1">
      <alignment vertical="center"/>
    </xf>
    <xf numFmtId="49" fontId="0" fillId="0" borderId="1" xfId="1" applyNumberFormat="1" applyFont="1" applyBorder="1" applyAlignment="1">
      <alignment wrapText="1"/>
    </xf>
    <xf numFmtId="4" fontId="2" fillId="4" borderId="4" xfId="0" applyNumberFormat="1" applyFont="1" applyFill="1" applyBorder="1" applyAlignment="1">
      <alignment horizontal="center"/>
    </xf>
    <xf numFmtId="4" fontId="2" fillId="4" borderId="5" xfId="0" applyNumberFormat="1" applyFont="1" applyFill="1" applyBorder="1" applyAlignment="1">
      <alignment horizontal="center"/>
    </xf>
    <xf numFmtId="4" fontId="2" fillId="4" borderId="6" xfId="0" applyNumberFormat="1" applyFont="1" applyFill="1" applyBorder="1" applyAlignment="1">
      <alignment horizontal="center"/>
    </xf>
    <xf numFmtId="4" fontId="0" fillId="4" borderId="4" xfId="0" applyNumberFormat="1" applyFill="1" applyBorder="1" applyAlignment="1">
      <alignment horizontal="center"/>
    </xf>
    <xf numFmtId="4" fontId="0" fillId="4" borderId="5" xfId="0" applyNumberFormat="1" applyFill="1" applyBorder="1" applyAlignment="1">
      <alignment horizontal="center"/>
    </xf>
    <xf numFmtId="4" fontId="0" fillId="4" borderId="6" xfId="0" applyNumberFormat="1" applyFill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17" fontId="4" fillId="0" borderId="7" xfId="0" applyNumberFormat="1" applyFont="1" applyBorder="1" applyAlignment="1">
      <alignment horizontal="left" vertical="center"/>
    </xf>
    <xf numFmtId="17" fontId="4" fillId="0" borderId="3" xfId="0" applyNumberFormat="1" applyFont="1" applyBorder="1" applyAlignment="1">
      <alignment horizontal="left" vertical="center"/>
    </xf>
    <xf numFmtId="17" fontId="4" fillId="0" borderId="8" xfId="0" applyNumberFormat="1" applyFont="1" applyBorder="1" applyAlignment="1">
      <alignment horizontal="left" vertical="center"/>
    </xf>
    <xf numFmtId="0" fontId="3" fillId="2" borderId="1" xfId="1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center"/>
    </xf>
    <xf numFmtId="164" fontId="0" fillId="0" borderId="10" xfId="1" applyNumberFormat="1" applyFont="1" applyBorder="1" applyAlignment="1">
      <alignment horizontal="center" vertical="center"/>
    </xf>
    <xf numFmtId="164" fontId="0" fillId="0" borderId="11" xfId="1" applyNumberFormat="1" applyFont="1" applyBorder="1" applyAlignment="1">
      <alignment horizontal="center" vertic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49" fontId="0" fillId="0" borderId="10" xfId="1" applyNumberFormat="1" applyFont="1" applyBorder="1" applyAlignment="1">
      <alignment horizontal="left"/>
    </xf>
    <xf numFmtId="49" fontId="0" fillId="0" borderId="11" xfId="1" applyNumberFormat="1" applyFont="1" applyBorder="1" applyAlignment="1">
      <alignment horizontal="left"/>
    </xf>
    <xf numFmtId="49" fontId="1" fillId="0" borderId="10" xfId="1" applyNumberFormat="1" applyBorder="1" applyAlignment="1">
      <alignment horizontal="left"/>
    </xf>
    <xf numFmtId="49" fontId="1" fillId="0" borderId="11" xfId="1" applyNumberFormat="1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" fontId="0" fillId="5" borderId="4" xfId="0" applyNumberForma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4" fontId="0" fillId="4" borderId="9" xfId="0" applyNumberFormat="1" applyFill="1" applyBorder="1" applyAlignment="1">
      <alignment horizontal="center"/>
    </xf>
    <xf numFmtId="4" fontId="0" fillId="4" borderId="15" xfId="0" applyNumberFormat="1" applyFill="1" applyBorder="1" applyAlignment="1">
      <alignment horizontal="center"/>
    </xf>
    <xf numFmtId="4" fontId="0" fillId="4" borderId="12" xfId="0" applyNumberFormat="1" applyFill="1" applyBorder="1" applyAlignment="1">
      <alignment horizontal="center"/>
    </xf>
    <xf numFmtId="49" fontId="1" fillId="0" borderId="13" xfId="1" applyNumberFormat="1" applyBorder="1" applyAlignment="1">
      <alignment horizontal="left"/>
    </xf>
    <xf numFmtId="164" fontId="0" fillId="0" borderId="13" xfId="1" applyNumberFormat="1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164" fontId="0" fillId="0" borderId="10" xfId="1" applyNumberFormat="1" applyFont="1" applyBorder="1" applyAlignment="1">
      <alignment horizontal="center" vertical="center" wrapText="1"/>
    </xf>
    <xf numFmtId="164" fontId="0" fillId="0" borderId="11" xfId="1" applyNumberFormat="1" applyFont="1" applyBorder="1" applyAlignment="1">
      <alignment horizontal="center" vertical="center" wrapText="1"/>
    </xf>
    <xf numFmtId="4" fontId="0" fillId="6" borderId="4" xfId="0" applyNumberFormat="1" applyFill="1" applyBorder="1" applyAlignment="1">
      <alignment horizontal="center"/>
    </xf>
    <xf numFmtId="4" fontId="0" fillId="6" borderId="5" xfId="0" applyNumberFormat="1" applyFill="1" applyBorder="1" applyAlignment="1">
      <alignment horizontal="center"/>
    </xf>
    <xf numFmtId="4" fontId="0" fillId="6" borderId="6" xfId="0" applyNumberForma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" fontId="0" fillId="0" borderId="4" xfId="0" applyNumberFormat="1" applyFill="1" applyBorder="1" applyAlignment="1">
      <alignment horizontal="center"/>
    </xf>
    <xf numFmtId="4" fontId="0" fillId="0" borderId="5" xfId="0" applyNumberFormat="1" applyFill="1" applyBorder="1" applyAlignment="1">
      <alignment horizontal="center"/>
    </xf>
    <xf numFmtId="4" fontId="0" fillId="0" borderId="6" xfId="0" applyNumberFormat="1" applyFill="1" applyBorder="1" applyAlignment="1">
      <alignment horizontal="center"/>
    </xf>
    <xf numFmtId="4" fontId="0" fillId="3" borderId="4" xfId="0" applyNumberFormat="1" applyFill="1" applyBorder="1" applyAlignment="1">
      <alignment horizontal="center"/>
    </xf>
    <xf numFmtId="4" fontId="0" fillId="3" borderId="5" xfId="0" applyNumberFormat="1" applyFill="1" applyBorder="1" applyAlignment="1">
      <alignment horizontal="center"/>
    </xf>
    <xf numFmtId="4" fontId="0" fillId="3" borderId="6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49" fontId="0" fillId="0" borderId="10" xfId="1" applyNumberFormat="1" applyFont="1" applyBorder="1" applyAlignment="1">
      <alignment horizontal="left" vertical="center"/>
    </xf>
    <xf numFmtId="49" fontId="0" fillId="0" borderId="13" xfId="1" applyNumberFormat="1" applyFont="1" applyBorder="1" applyAlignment="1">
      <alignment horizontal="left" vertical="center"/>
    </xf>
    <xf numFmtId="49" fontId="0" fillId="0" borderId="11" xfId="1" applyNumberFormat="1" applyFont="1" applyBorder="1" applyAlignment="1">
      <alignment horizontal="left" vertical="center"/>
    </xf>
    <xf numFmtId="0" fontId="0" fillId="6" borderId="5" xfId="0" applyFill="1" applyBorder="1" applyAlignment="1">
      <alignment horizontal="center"/>
    </xf>
    <xf numFmtId="0" fontId="0" fillId="6" borderId="6" xfId="0" applyFill="1" applyBorder="1" applyAlignment="1">
      <alignment horizontal="center"/>
    </xf>
  </cellXfs>
  <cellStyles count="3">
    <cellStyle name="Normalno" xfId="0" builtinId="0"/>
    <cellStyle name="Normalno 2" xfId="2" xr:uid="{00000000-0005-0000-0000-000001000000}"/>
    <cellStyle name="Normalno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9871-A4D7-42E0-975C-E21198D50767}">
  <dimension ref="A1:T249"/>
  <sheetViews>
    <sheetView tabSelected="1" topLeftCell="A4" workbookViewId="0">
      <selection activeCell="J1" sqref="J1:L1048576"/>
    </sheetView>
  </sheetViews>
  <sheetFormatPr defaultRowHeight="15" x14ac:dyDescent="0.25"/>
  <cols>
    <col min="1" max="1" width="5.85546875" style="5" bestFit="1" customWidth="1"/>
    <col min="2" max="2" width="38" style="5" customWidth="1"/>
    <col min="3" max="3" width="12" style="5" bestFit="1" customWidth="1"/>
    <col min="4" max="4" width="12.5703125" style="5" bestFit="1" customWidth="1"/>
    <col min="5" max="6" width="9.140625" style="5"/>
    <col min="7" max="7" width="4.85546875" style="5" customWidth="1"/>
    <col min="8" max="8" width="51" style="5" bestFit="1" customWidth="1"/>
    <col min="9" max="9" width="14.85546875" style="5" bestFit="1" customWidth="1"/>
    <col min="10" max="10" width="0" style="5" hidden="1" customWidth="1"/>
    <col min="11" max="11" width="10.85546875" style="5" hidden="1" customWidth="1"/>
    <col min="12" max="12" width="10.140625" style="5" hidden="1" customWidth="1"/>
    <col min="13" max="13" width="9.140625" style="5" customWidth="1"/>
    <col min="14" max="16384" width="9.140625" style="5"/>
  </cols>
  <sheetData>
    <row r="1" spans="1:20" ht="18.75" x14ac:dyDescent="0.3">
      <c r="A1" s="90" t="s">
        <v>65</v>
      </c>
      <c r="B1" s="90"/>
      <c r="C1" s="90"/>
      <c r="D1" s="90"/>
      <c r="E1" s="90"/>
      <c r="F1" s="90"/>
      <c r="G1" s="90"/>
      <c r="H1" s="90"/>
    </row>
    <row r="2" spans="1:20" ht="18.75" x14ac:dyDescent="0.3">
      <c r="A2" s="61"/>
      <c r="B2" s="61"/>
      <c r="C2" s="55"/>
      <c r="D2" s="61"/>
      <c r="E2" s="61"/>
      <c r="F2" s="61"/>
      <c r="G2" s="61"/>
      <c r="H2" s="61"/>
    </row>
    <row r="3" spans="1:20" ht="19.5" thickBot="1" x14ac:dyDescent="0.3">
      <c r="A3" s="91" t="s">
        <v>0</v>
      </c>
      <c r="B3" s="91"/>
      <c r="C3" s="91" t="s">
        <v>64</v>
      </c>
      <c r="D3" s="91"/>
      <c r="E3" s="91"/>
      <c r="F3" s="91"/>
      <c r="G3" s="91"/>
      <c r="H3" s="91"/>
    </row>
    <row r="4" spans="1:20" ht="19.5" thickBot="1" x14ac:dyDescent="0.3">
      <c r="A4" s="92" t="s">
        <v>1</v>
      </c>
      <c r="B4" s="92"/>
      <c r="C4" s="93" t="s">
        <v>101</v>
      </c>
      <c r="D4" s="94"/>
      <c r="E4" s="94"/>
      <c r="F4" s="94"/>
      <c r="G4" s="94"/>
      <c r="H4" s="95"/>
    </row>
    <row r="5" spans="1:20" ht="18.75" x14ac:dyDescent="0.25">
      <c r="A5" s="8"/>
      <c r="B5" s="8"/>
      <c r="C5" s="56"/>
      <c r="D5" s="9"/>
      <c r="E5" s="9"/>
      <c r="F5" s="9"/>
      <c r="G5" s="9"/>
      <c r="H5" s="9"/>
    </row>
    <row r="6" spans="1:20" ht="48" x14ac:dyDescent="0.25">
      <c r="A6" s="62" t="s">
        <v>26</v>
      </c>
      <c r="B6" s="62" t="s">
        <v>27</v>
      </c>
      <c r="C6" s="57" t="s">
        <v>28</v>
      </c>
      <c r="D6" s="62" t="s">
        <v>29</v>
      </c>
      <c r="E6" s="96" t="s">
        <v>32</v>
      </c>
      <c r="F6" s="96"/>
      <c r="G6" s="96"/>
      <c r="H6" s="62" t="s">
        <v>30</v>
      </c>
      <c r="I6" s="62" t="s">
        <v>81</v>
      </c>
      <c r="S6" s="24"/>
    </row>
    <row r="7" spans="1:20" x14ac:dyDescent="0.25">
      <c r="A7" s="98"/>
      <c r="B7" s="100"/>
      <c r="C7" s="137"/>
      <c r="D7" s="107"/>
      <c r="E7" s="87">
        <v>30221.59</v>
      </c>
      <c r="F7" s="88"/>
      <c r="G7" s="89"/>
      <c r="H7" s="65" t="s">
        <v>33</v>
      </c>
      <c r="I7" s="10"/>
      <c r="K7" s="5" t="s">
        <v>90</v>
      </c>
      <c r="L7" s="24">
        <v>1125.29</v>
      </c>
    </row>
    <row r="8" spans="1:20" x14ac:dyDescent="0.25">
      <c r="A8" s="116"/>
      <c r="B8" s="102"/>
      <c r="C8" s="138"/>
      <c r="D8" s="117"/>
      <c r="E8" s="87">
        <v>1200</v>
      </c>
      <c r="F8" s="88"/>
      <c r="G8" s="89"/>
      <c r="H8" s="65" t="s">
        <v>34</v>
      </c>
      <c r="I8" s="10"/>
      <c r="S8" s="24"/>
      <c r="T8" s="24"/>
    </row>
    <row r="9" spans="1:20" x14ac:dyDescent="0.25">
      <c r="A9" s="116"/>
      <c r="B9" s="102"/>
      <c r="C9" s="138"/>
      <c r="D9" s="117"/>
      <c r="E9" s="87">
        <v>4616.2</v>
      </c>
      <c r="F9" s="88"/>
      <c r="G9" s="89"/>
      <c r="H9" s="65" t="s">
        <v>35</v>
      </c>
      <c r="I9" s="10"/>
      <c r="L9" s="24">
        <v>30.16</v>
      </c>
      <c r="S9" s="133"/>
    </row>
    <row r="10" spans="1:20" x14ac:dyDescent="0.25">
      <c r="A10" s="99"/>
      <c r="B10" s="101"/>
      <c r="C10" s="139"/>
      <c r="D10" s="108"/>
      <c r="E10" s="87">
        <v>550.77</v>
      </c>
      <c r="F10" s="88"/>
      <c r="G10" s="89"/>
      <c r="H10" s="65" t="s">
        <v>36</v>
      </c>
      <c r="I10" s="10"/>
      <c r="L10" s="24">
        <v>90.69</v>
      </c>
      <c r="S10" s="133"/>
    </row>
    <row r="11" spans="1:20" x14ac:dyDescent="0.25">
      <c r="A11" s="18" t="s">
        <v>31</v>
      </c>
      <c r="B11" s="12" t="s">
        <v>37</v>
      </c>
      <c r="C11" s="52"/>
      <c r="D11" s="12"/>
      <c r="E11" s="84">
        <f>E7+E8+E9+E10</f>
        <v>36588.559999999998</v>
      </c>
      <c r="F11" s="85"/>
      <c r="G11" s="86"/>
      <c r="H11" s="19"/>
      <c r="I11" s="10" t="s">
        <v>82</v>
      </c>
      <c r="L11" s="24">
        <v>995.45</v>
      </c>
      <c r="S11" s="133"/>
    </row>
    <row r="12" spans="1:20" x14ac:dyDescent="0.25">
      <c r="A12" s="49"/>
      <c r="B12" s="47" t="s">
        <v>38</v>
      </c>
      <c r="C12" s="66">
        <v>53056966535</v>
      </c>
      <c r="D12" s="47" t="s">
        <v>39</v>
      </c>
      <c r="E12" s="127">
        <v>30.16</v>
      </c>
      <c r="F12" s="128"/>
      <c r="G12" s="129"/>
      <c r="H12" s="39" t="s">
        <v>40</v>
      </c>
      <c r="I12" s="10"/>
      <c r="L12" s="24">
        <v>129.84</v>
      </c>
      <c r="S12" s="133"/>
    </row>
    <row r="13" spans="1:20" x14ac:dyDescent="0.25">
      <c r="A13" s="18" t="s">
        <v>2</v>
      </c>
      <c r="B13" s="14" t="s">
        <v>37</v>
      </c>
      <c r="C13" s="53"/>
      <c r="D13" s="14"/>
      <c r="E13" s="84">
        <f>E12</f>
        <v>30.16</v>
      </c>
      <c r="F13" s="85"/>
      <c r="G13" s="86"/>
      <c r="H13" s="19"/>
      <c r="I13" s="40" t="s">
        <v>82</v>
      </c>
      <c r="L13" s="24">
        <v>1994.96</v>
      </c>
      <c r="S13" s="133"/>
    </row>
    <row r="14" spans="1:20" x14ac:dyDescent="0.25">
      <c r="A14" s="119"/>
      <c r="B14" s="100" t="s">
        <v>43</v>
      </c>
      <c r="C14" s="103">
        <v>29524210204</v>
      </c>
      <c r="D14" s="100" t="s">
        <v>39</v>
      </c>
      <c r="E14" s="124">
        <v>24.88</v>
      </c>
      <c r="F14" s="125"/>
      <c r="G14" s="126"/>
      <c r="H14" s="65" t="s">
        <v>44</v>
      </c>
      <c r="I14" s="10" t="s">
        <v>83</v>
      </c>
      <c r="L14" s="24">
        <v>2581.3000000000002</v>
      </c>
      <c r="S14" s="133"/>
    </row>
    <row r="15" spans="1:20" x14ac:dyDescent="0.25">
      <c r="A15" s="120"/>
      <c r="B15" s="101"/>
      <c r="C15" s="104"/>
      <c r="D15" s="101"/>
      <c r="E15" s="87">
        <v>161.72999999999999</v>
      </c>
      <c r="F15" s="88"/>
      <c r="G15" s="89"/>
      <c r="H15" s="65" t="s">
        <v>44</v>
      </c>
      <c r="I15" s="10" t="s">
        <v>83</v>
      </c>
      <c r="L15" s="24">
        <v>1367.8</v>
      </c>
      <c r="S15" s="133"/>
    </row>
    <row r="16" spans="1:20" x14ac:dyDescent="0.25">
      <c r="A16" s="18" t="s">
        <v>3</v>
      </c>
      <c r="B16" s="14" t="s">
        <v>37</v>
      </c>
      <c r="C16" s="53"/>
      <c r="D16" s="14"/>
      <c r="E16" s="84">
        <f>E14+E15</f>
        <v>186.60999999999999</v>
      </c>
      <c r="F16" s="85"/>
      <c r="G16" s="86"/>
      <c r="H16" s="22"/>
      <c r="I16" s="10"/>
      <c r="L16" s="24">
        <v>1328.81</v>
      </c>
      <c r="S16" s="133"/>
    </row>
    <row r="17" spans="1:19" x14ac:dyDescent="0.25">
      <c r="A17" s="48"/>
      <c r="B17" s="29" t="s">
        <v>48</v>
      </c>
      <c r="C17" s="63">
        <v>33679708526</v>
      </c>
      <c r="D17" s="29" t="s">
        <v>39</v>
      </c>
      <c r="E17" s="130">
        <v>24.89</v>
      </c>
      <c r="F17" s="131"/>
      <c r="G17" s="132"/>
      <c r="H17" s="38" t="s">
        <v>45</v>
      </c>
      <c r="I17" s="37" t="s">
        <v>83</v>
      </c>
      <c r="L17" s="24">
        <v>1442.48</v>
      </c>
      <c r="S17" s="133"/>
    </row>
    <row r="18" spans="1:19" x14ac:dyDescent="0.25">
      <c r="A18" s="18" t="s">
        <v>4</v>
      </c>
      <c r="B18" s="14" t="s">
        <v>37</v>
      </c>
      <c r="C18" s="53"/>
      <c r="D18" s="14"/>
      <c r="E18" s="84">
        <f>E17</f>
        <v>24.89</v>
      </c>
      <c r="F18" s="85"/>
      <c r="G18" s="86"/>
      <c r="H18" s="22"/>
      <c r="I18" s="10"/>
      <c r="L18" s="24">
        <v>2303.88</v>
      </c>
      <c r="S18" s="133"/>
    </row>
    <row r="19" spans="1:19" x14ac:dyDescent="0.25">
      <c r="A19" s="7"/>
      <c r="B19" s="10" t="s">
        <v>70</v>
      </c>
      <c r="C19" s="21" t="s">
        <v>71</v>
      </c>
      <c r="D19" s="10" t="s">
        <v>41</v>
      </c>
      <c r="E19" s="87">
        <v>123.61</v>
      </c>
      <c r="F19" s="88"/>
      <c r="G19" s="89"/>
      <c r="H19" s="65" t="s">
        <v>72</v>
      </c>
      <c r="I19" s="10" t="s">
        <v>83</v>
      </c>
      <c r="L19" s="24">
        <v>1932.84</v>
      </c>
      <c r="S19" s="133"/>
    </row>
    <row r="20" spans="1:19" x14ac:dyDescent="0.25">
      <c r="A20" s="18" t="s">
        <v>5</v>
      </c>
      <c r="B20" s="27" t="s">
        <v>37</v>
      </c>
      <c r="C20" s="54"/>
      <c r="D20" s="27"/>
      <c r="E20" s="84">
        <f>E19</f>
        <v>123.61</v>
      </c>
      <c r="F20" s="85"/>
      <c r="G20" s="86"/>
      <c r="H20" s="22"/>
      <c r="I20" s="10"/>
      <c r="L20" s="24">
        <v>3267.97</v>
      </c>
      <c r="S20" s="133"/>
    </row>
    <row r="21" spans="1:19" x14ac:dyDescent="0.25">
      <c r="A21" s="7"/>
      <c r="B21" s="10" t="s">
        <v>53</v>
      </c>
      <c r="C21" s="21">
        <v>63073332379</v>
      </c>
      <c r="D21" s="10" t="s">
        <v>39</v>
      </c>
      <c r="E21" s="87">
        <v>946.68</v>
      </c>
      <c r="F21" s="88"/>
      <c r="G21" s="89"/>
      <c r="H21" s="65" t="s">
        <v>54</v>
      </c>
      <c r="I21" s="10" t="s">
        <v>83</v>
      </c>
      <c r="L21" s="24">
        <v>1899.52</v>
      </c>
      <c r="S21" s="133"/>
    </row>
    <row r="22" spans="1:19" x14ac:dyDescent="0.25">
      <c r="A22" s="18" t="s">
        <v>6</v>
      </c>
      <c r="B22" s="14" t="s">
        <v>37</v>
      </c>
      <c r="C22" s="30"/>
      <c r="D22" s="14"/>
      <c r="E22" s="84">
        <f>E21</f>
        <v>946.68</v>
      </c>
      <c r="F22" s="85"/>
      <c r="G22" s="86"/>
      <c r="H22" s="22"/>
      <c r="I22" s="10"/>
      <c r="L22" s="24">
        <v>2445.67</v>
      </c>
      <c r="S22" s="133"/>
    </row>
    <row r="23" spans="1:19" x14ac:dyDescent="0.25">
      <c r="A23" s="79"/>
      <c r="B23" s="69" t="s">
        <v>97</v>
      </c>
      <c r="C23" s="80" t="s">
        <v>66</v>
      </c>
      <c r="D23" s="1" t="s">
        <v>50</v>
      </c>
      <c r="E23" s="87">
        <v>50</v>
      </c>
      <c r="F23" s="88"/>
      <c r="G23" s="89"/>
      <c r="H23" s="65" t="s">
        <v>45</v>
      </c>
      <c r="I23" s="10" t="s">
        <v>83</v>
      </c>
      <c r="L23" s="24">
        <v>1746.82</v>
      </c>
      <c r="S23" s="133"/>
    </row>
    <row r="24" spans="1:19" x14ac:dyDescent="0.25">
      <c r="A24" s="18" t="s">
        <v>7</v>
      </c>
      <c r="B24" s="14" t="s">
        <v>37</v>
      </c>
      <c r="C24" s="53"/>
      <c r="D24" s="14"/>
      <c r="E24" s="84">
        <f>E23</f>
        <v>50</v>
      </c>
      <c r="F24" s="85"/>
      <c r="G24" s="86"/>
      <c r="H24" s="22"/>
      <c r="I24" s="10"/>
      <c r="L24" s="24">
        <v>1040.83</v>
      </c>
      <c r="S24" s="133"/>
    </row>
    <row r="25" spans="1:19" x14ac:dyDescent="0.25">
      <c r="A25" s="2"/>
      <c r="B25" s="3"/>
      <c r="C25" s="4"/>
      <c r="D25" s="3"/>
      <c r="E25" s="127">
        <v>96.25</v>
      </c>
      <c r="F25" s="128"/>
      <c r="G25" s="129"/>
      <c r="H25" s="39" t="s">
        <v>103</v>
      </c>
      <c r="I25" s="40" t="s">
        <v>83</v>
      </c>
      <c r="L25" s="24">
        <v>249.11</v>
      </c>
      <c r="S25" s="133"/>
    </row>
    <row r="26" spans="1:19" x14ac:dyDescent="0.25">
      <c r="A26" s="49"/>
      <c r="B26" s="47" t="s">
        <v>56</v>
      </c>
      <c r="C26" s="76">
        <v>87342313630</v>
      </c>
      <c r="D26" s="47" t="s">
        <v>41</v>
      </c>
      <c r="E26" s="127">
        <v>192.5</v>
      </c>
      <c r="F26" s="128"/>
      <c r="G26" s="129"/>
      <c r="H26" s="65" t="s">
        <v>57</v>
      </c>
      <c r="I26" s="40" t="s">
        <v>83</v>
      </c>
      <c r="L26" s="24">
        <v>262.08999999999997</v>
      </c>
      <c r="S26" s="133"/>
    </row>
    <row r="27" spans="1:19" x14ac:dyDescent="0.25">
      <c r="A27" s="18" t="s">
        <v>8</v>
      </c>
      <c r="B27" s="12" t="s">
        <v>37</v>
      </c>
      <c r="C27" s="53"/>
      <c r="D27" s="12"/>
      <c r="E27" s="109">
        <f>E25+E26</f>
        <v>288.75</v>
      </c>
      <c r="F27" s="110"/>
      <c r="G27" s="111"/>
      <c r="H27" s="19"/>
      <c r="I27" s="10"/>
      <c r="L27" s="24">
        <v>1979.52</v>
      </c>
      <c r="S27" s="133"/>
    </row>
    <row r="28" spans="1:19" x14ac:dyDescent="0.25">
      <c r="A28" s="49"/>
      <c r="B28" s="47" t="s">
        <v>61</v>
      </c>
      <c r="C28" s="46">
        <v>68419124305</v>
      </c>
      <c r="D28" s="47" t="s">
        <v>62</v>
      </c>
      <c r="E28" s="127">
        <v>10.62</v>
      </c>
      <c r="F28" s="128"/>
      <c r="G28" s="129"/>
      <c r="H28" s="39" t="s">
        <v>63</v>
      </c>
      <c r="I28" s="40" t="s">
        <v>83</v>
      </c>
      <c r="L28" s="24">
        <v>4616.2</v>
      </c>
      <c r="S28" s="133"/>
    </row>
    <row r="29" spans="1:19" x14ac:dyDescent="0.25">
      <c r="A29" s="18" t="s">
        <v>9</v>
      </c>
      <c r="B29" s="12" t="s">
        <v>37</v>
      </c>
      <c r="C29" s="53"/>
      <c r="D29" s="20"/>
      <c r="E29" s="84">
        <f>E28</f>
        <v>10.62</v>
      </c>
      <c r="F29" s="85"/>
      <c r="G29" s="86"/>
      <c r="H29" s="19"/>
      <c r="I29" s="10"/>
      <c r="L29" s="24">
        <v>1326.62</v>
      </c>
      <c r="S29" s="133"/>
    </row>
    <row r="30" spans="1:19" x14ac:dyDescent="0.25">
      <c r="A30" s="49"/>
      <c r="B30" s="35" t="s">
        <v>68</v>
      </c>
      <c r="C30" s="46" t="s">
        <v>67</v>
      </c>
      <c r="D30" s="47" t="s">
        <v>41</v>
      </c>
      <c r="E30" s="127">
        <v>48.86</v>
      </c>
      <c r="F30" s="128"/>
      <c r="G30" s="129"/>
      <c r="H30" s="39" t="s">
        <v>59</v>
      </c>
      <c r="I30" s="10" t="s">
        <v>83</v>
      </c>
      <c r="L30" s="24">
        <v>737.91</v>
      </c>
      <c r="S30" s="133"/>
    </row>
    <row r="31" spans="1:19" s="41" customFormat="1" x14ac:dyDescent="0.25">
      <c r="A31" s="15" t="s">
        <v>10</v>
      </c>
      <c r="B31" s="12" t="s">
        <v>37</v>
      </c>
      <c r="C31" s="23"/>
      <c r="D31" s="12"/>
      <c r="E31" s="84">
        <f>E30</f>
        <v>48.86</v>
      </c>
      <c r="F31" s="85"/>
      <c r="G31" s="86"/>
      <c r="H31" s="19"/>
      <c r="I31" s="10"/>
      <c r="L31" s="42">
        <v>177.08</v>
      </c>
      <c r="S31" s="133"/>
    </row>
    <row r="32" spans="1:19" x14ac:dyDescent="0.25">
      <c r="A32" s="43"/>
      <c r="B32" s="35" t="s">
        <v>60</v>
      </c>
      <c r="C32" s="75">
        <v>16912997621</v>
      </c>
      <c r="D32" s="35" t="s">
        <v>41</v>
      </c>
      <c r="E32" s="127">
        <v>71.989999999999995</v>
      </c>
      <c r="F32" s="128"/>
      <c r="G32" s="129"/>
      <c r="H32" s="39" t="s">
        <v>59</v>
      </c>
      <c r="I32" s="40" t="s">
        <v>83</v>
      </c>
      <c r="L32" s="24">
        <v>38770</v>
      </c>
      <c r="S32" s="133"/>
    </row>
    <row r="33" spans="1:19" x14ac:dyDescent="0.25">
      <c r="A33" s="15" t="s">
        <v>11</v>
      </c>
      <c r="B33" s="12" t="s">
        <v>37</v>
      </c>
      <c r="C33" s="23"/>
      <c r="D33" s="12"/>
      <c r="E33" s="84">
        <f>E32</f>
        <v>71.989999999999995</v>
      </c>
      <c r="F33" s="85"/>
      <c r="G33" s="86"/>
      <c r="H33" s="19"/>
      <c r="I33" s="10"/>
      <c r="L33" s="24">
        <v>25907.85</v>
      </c>
      <c r="S33" s="133"/>
    </row>
    <row r="34" spans="1:19" x14ac:dyDescent="0.25">
      <c r="A34" s="134"/>
      <c r="B34" s="100" t="s">
        <v>55</v>
      </c>
      <c r="C34" s="100">
        <v>93155201521</v>
      </c>
      <c r="D34" s="100" t="s">
        <v>41</v>
      </c>
      <c r="E34" s="127">
        <v>148.28</v>
      </c>
      <c r="F34" s="128"/>
      <c r="G34" s="129"/>
      <c r="H34" s="39" t="s">
        <v>80</v>
      </c>
      <c r="I34" s="40" t="s">
        <v>83</v>
      </c>
      <c r="L34" s="24">
        <v>28017.5</v>
      </c>
      <c r="S34" s="24"/>
    </row>
    <row r="35" spans="1:19" x14ac:dyDescent="0.25">
      <c r="A35" s="135"/>
      <c r="B35" s="101"/>
      <c r="C35" s="101"/>
      <c r="D35" s="101"/>
      <c r="E35" s="87">
        <v>94.64</v>
      </c>
      <c r="F35" s="88"/>
      <c r="G35" s="89"/>
      <c r="H35" s="65" t="s">
        <v>80</v>
      </c>
      <c r="I35" s="10" t="s">
        <v>83</v>
      </c>
      <c r="L35" s="24">
        <v>96.25</v>
      </c>
    </row>
    <row r="36" spans="1:19" x14ac:dyDescent="0.25">
      <c r="A36" s="15" t="s">
        <v>12</v>
      </c>
      <c r="B36" s="13" t="s">
        <v>37</v>
      </c>
      <c r="C36" s="23"/>
      <c r="D36" s="14"/>
      <c r="E36" s="84">
        <f>E34+E35</f>
        <v>242.92000000000002</v>
      </c>
      <c r="F36" s="85"/>
      <c r="G36" s="86"/>
      <c r="H36" s="19"/>
      <c r="I36" s="10"/>
      <c r="L36" s="24">
        <v>148.28</v>
      </c>
    </row>
    <row r="37" spans="1:19" x14ac:dyDescent="0.25">
      <c r="A37" s="43"/>
      <c r="B37" s="47" t="s">
        <v>69</v>
      </c>
      <c r="C37" s="63">
        <v>52981606243</v>
      </c>
      <c r="D37" s="47" t="s">
        <v>41</v>
      </c>
      <c r="E37" s="127">
        <v>618.75</v>
      </c>
      <c r="F37" s="128"/>
      <c r="G37" s="129"/>
      <c r="H37" s="39" t="s">
        <v>47</v>
      </c>
      <c r="I37" s="40" t="s">
        <v>83</v>
      </c>
      <c r="L37" s="24">
        <v>24.88</v>
      </c>
    </row>
    <row r="38" spans="1:19" x14ac:dyDescent="0.25">
      <c r="A38" s="15" t="s">
        <v>13</v>
      </c>
      <c r="B38" s="13" t="s">
        <v>37</v>
      </c>
      <c r="C38" s="23"/>
      <c r="D38" s="14"/>
      <c r="E38" s="84">
        <f>E37</f>
        <v>618.75</v>
      </c>
      <c r="F38" s="85"/>
      <c r="G38" s="86"/>
      <c r="H38" s="19"/>
      <c r="I38" s="10"/>
      <c r="L38" s="24">
        <v>161.72999999999999</v>
      </c>
    </row>
    <row r="39" spans="1:19" x14ac:dyDescent="0.25">
      <c r="A39" s="43"/>
      <c r="B39" s="35" t="s">
        <v>95</v>
      </c>
      <c r="C39" s="64" t="s">
        <v>89</v>
      </c>
      <c r="D39" s="29" t="s">
        <v>39</v>
      </c>
      <c r="E39" s="87">
        <v>2400</v>
      </c>
      <c r="F39" s="88"/>
      <c r="G39" s="89"/>
      <c r="H39" s="59" t="s">
        <v>42</v>
      </c>
      <c r="I39" s="40" t="s">
        <v>83</v>
      </c>
      <c r="L39" s="24">
        <v>31031.25</v>
      </c>
    </row>
    <row r="40" spans="1:19" x14ac:dyDescent="0.25">
      <c r="A40" s="32" t="s">
        <v>14</v>
      </c>
      <c r="B40" s="13" t="s">
        <v>37</v>
      </c>
      <c r="C40" s="23"/>
      <c r="D40" s="12"/>
      <c r="E40" s="84">
        <f>E39</f>
        <v>2400</v>
      </c>
      <c r="F40" s="85"/>
      <c r="G40" s="86"/>
      <c r="H40" s="12"/>
      <c r="I40" s="10"/>
      <c r="L40" s="24">
        <v>618.75</v>
      </c>
    </row>
    <row r="41" spans="1:19" x14ac:dyDescent="0.25">
      <c r="A41" s="43"/>
      <c r="B41" s="47" t="s">
        <v>46</v>
      </c>
      <c r="C41" s="77">
        <v>82807244545</v>
      </c>
      <c r="D41" s="47" t="s">
        <v>77</v>
      </c>
      <c r="E41" s="127">
        <v>37.5</v>
      </c>
      <c r="F41" s="128"/>
      <c r="G41" s="129"/>
      <c r="H41" s="65" t="s">
        <v>47</v>
      </c>
      <c r="I41" s="40" t="s">
        <v>83</v>
      </c>
      <c r="L41" s="24">
        <v>71.989999999999995</v>
      </c>
    </row>
    <row r="42" spans="1:19" x14ac:dyDescent="0.25">
      <c r="A42" s="32" t="s">
        <v>15</v>
      </c>
      <c r="B42" s="36" t="s">
        <v>37</v>
      </c>
      <c r="C42" s="33"/>
      <c r="D42" s="27"/>
      <c r="E42" s="112">
        <f>E41</f>
        <v>37.5</v>
      </c>
      <c r="F42" s="113"/>
      <c r="G42" s="114"/>
      <c r="H42" s="28"/>
      <c r="I42" s="10"/>
      <c r="L42" s="24">
        <v>16.25</v>
      </c>
    </row>
    <row r="43" spans="1:19" x14ac:dyDescent="0.25">
      <c r="A43" s="47"/>
      <c r="B43" s="69" t="s">
        <v>38</v>
      </c>
      <c r="C43" s="66">
        <v>53056966535</v>
      </c>
      <c r="D43" s="47" t="s">
        <v>39</v>
      </c>
      <c r="E43" s="118">
        <v>28.8</v>
      </c>
      <c r="F43" s="118"/>
      <c r="G43" s="118"/>
      <c r="H43" s="65" t="s">
        <v>58</v>
      </c>
      <c r="I43" s="10" t="s">
        <v>83</v>
      </c>
      <c r="L43" s="24">
        <v>28.8</v>
      </c>
    </row>
    <row r="44" spans="1:19" x14ac:dyDescent="0.25">
      <c r="A44" s="32" t="s">
        <v>16</v>
      </c>
      <c r="B44" s="36" t="s">
        <v>37</v>
      </c>
      <c r="C44" s="33"/>
      <c r="D44" s="27"/>
      <c r="E44" s="84">
        <f>E43</f>
        <v>28.8</v>
      </c>
      <c r="F44" s="85"/>
      <c r="G44" s="86"/>
      <c r="H44" s="12"/>
      <c r="I44" s="10"/>
      <c r="L44" s="24">
        <v>50</v>
      </c>
    </row>
    <row r="45" spans="1:19" x14ac:dyDescent="0.25">
      <c r="A45" s="43"/>
      <c r="B45" s="35" t="s">
        <v>93</v>
      </c>
      <c r="C45" s="46" t="s">
        <v>78</v>
      </c>
      <c r="D45" s="47" t="s">
        <v>39</v>
      </c>
      <c r="E45" s="127">
        <v>3.08</v>
      </c>
      <c r="F45" s="128"/>
      <c r="G45" s="129"/>
      <c r="H45" s="40" t="s">
        <v>47</v>
      </c>
      <c r="I45" s="40" t="s">
        <v>83</v>
      </c>
      <c r="L45" s="24">
        <v>24.89</v>
      </c>
    </row>
    <row r="46" spans="1:19" x14ac:dyDescent="0.25">
      <c r="A46" s="32" t="s">
        <v>17</v>
      </c>
      <c r="B46" s="36" t="s">
        <v>37</v>
      </c>
      <c r="C46" s="33"/>
      <c r="D46" s="27"/>
      <c r="E46" s="84">
        <f>E45</f>
        <v>3.08</v>
      </c>
      <c r="F46" s="85"/>
      <c r="G46" s="86"/>
      <c r="H46" s="12"/>
      <c r="I46" s="10"/>
      <c r="L46" s="24">
        <v>2400</v>
      </c>
    </row>
    <row r="47" spans="1:19" ht="30" x14ac:dyDescent="0.25">
      <c r="A47" s="63"/>
      <c r="B47" s="35" t="s">
        <v>75</v>
      </c>
      <c r="C47" s="64" t="s">
        <v>74</v>
      </c>
      <c r="D47" s="29" t="s">
        <v>39</v>
      </c>
      <c r="E47" s="87">
        <v>120</v>
      </c>
      <c r="F47" s="88"/>
      <c r="G47" s="89"/>
      <c r="H47" s="59" t="s">
        <v>94</v>
      </c>
      <c r="I47" s="10" t="s">
        <v>83</v>
      </c>
      <c r="L47" s="24">
        <v>48.86</v>
      </c>
    </row>
    <row r="48" spans="1:19" x14ac:dyDescent="0.25">
      <c r="A48" s="32" t="s">
        <v>18</v>
      </c>
      <c r="B48" s="36" t="s">
        <v>37</v>
      </c>
      <c r="C48" s="33"/>
      <c r="D48" s="28"/>
      <c r="E48" s="84">
        <f>E47</f>
        <v>120</v>
      </c>
      <c r="F48" s="85"/>
      <c r="G48" s="86"/>
      <c r="H48" s="58"/>
      <c r="I48" s="10"/>
      <c r="L48" s="24">
        <v>3125</v>
      </c>
    </row>
    <row r="49" spans="1:18" x14ac:dyDescent="0.25">
      <c r="A49" s="70"/>
      <c r="B49" s="71" t="s">
        <v>98</v>
      </c>
      <c r="C49" s="72" t="s">
        <v>96</v>
      </c>
      <c r="D49" s="71" t="s">
        <v>76</v>
      </c>
      <c r="E49" s="87">
        <v>16.25</v>
      </c>
      <c r="F49" s="88"/>
      <c r="G49" s="89"/>
      <c r="H49" s="65" t="s">
        <v>44</v>
      </c>
      <c r="I49" s="10" t="s">
        <v>83</v>
      </c>
      <c r="L49" s="24">
        <v>11850</v>
      </c>
    </row>
    <row r="50" spans="1:18" x14ac:dyDescent="0.25">
      <c r="A50" s="32" t="s">
        <v>19</v>
      </c>
      <c r="B50" s="36" t="s">
        <v>37</v>
      </c>
      <c r="C50" s="33"/>
      <c r="D50" s="28"/>
      <c r="E50" s="84">
        <f>E49</f>
        <v>16.25</v>
      </c>
      <c r="F50" s="85"/>
      <c r="G50" s="86"/>
      <c r="H50" s="58"/>
      <c r="I50" s="10"/>
      <c r="J50" s="41"/>
      <c r="K50" s="41"/>
      <c r="L50" s="24">
        <v>123.61</v>
      </c>
      <c r="M50" s="41"/>
      <c r="N50" s="42"/>
      <c r="O50" s="41"/>
      <c r="P50" s="41"/>
      <c r="Q50" s="41"/>
      <c r="R50" s="42"/>
    </row>
    <row r="51" spans="1:18" x14ac:dyDescent="0.25">
      <c r="A51" s="34"/>
      <c r="B51" s="35" t="s">
        <v>91</v>
      </c>
      <c r="C51" s="64" t="s">
        <v>92</v>
      </c>
      <c r="D51" s="31" t="s">
        <v>41</v>
      </c>
      <c r="E51" s="87">
        <v>31031.25</v>
      </c>
      <c r="F51" s="88"/>
      <c r="G51" s="89"/>
      <c r="H51" s="65" t="s">
        <v>42</v>
      </c>
      <c r="I51" s="10" t="s">
        <v>83</v>
      </c>
      <c r="L51" s="42">
        <v>10.62</v>
      </c>
    </row>
    <row r="52" spans="1:18" x14ac:dyDescent="0.25">
      <c r="A52" s="32" t="s">
        <v>20</v>
      </c>
      <c r="B52" s="36" t="s">
        <v>37</v>
      </c>
      <c r="C52" s="33"/>
      <c r="D52" s="28"/>
      <c r="E52" s="84">
        <f>E51</f>
        <v>31031.25</v>
      </c>
      <c r="F52" s="85"/>
      <c r="G52" s="86"/>
      <c r="H52" s="58"/>
      <c r="I52" s="10"/>
      <c r="L52" s="24">
        <v>3973.54</v>
      </c>
    </row>
    <row r="53" spans="1:18" x14ac:dyDescent="0.25">
      <c r="A53" s="134"/>
      <c r="B53" s="100" t="s">
        <v>51</v>
      </c>
      <c r="C53" s="105">
        <v>93300948469</v>
      </c>
      <c r="D53" s="100" t="s">
        <v>41</v>
      </c>
      <c r="E53" s="127">
        <v>177.08</v>
      </c>
      <c r="F53" s="128"/>
      <c r="G53" s="129"/>
      <c r="H53" s="59" t="s">
        <v>99</v>
      </c>
      <c r="I53" s="40" t="s">
        <v>83</v>
      </c>
      <c r="L53" s="24">
        <v>192.5</v>
      </c>
    </row>
    <row r="54" spans="1:18" x14ac:dyDescent="0.25">
      <c r="A54" s="136"/>
      <c r="B54" s="102"/>
      <c r="C54" s="115"/>
      <c r="D54" s="102"/>
      <c r="E54" s="127">
        <v>25907.85</v>
      </c>
      <c r="F54" s="128"/>
      <c r="G54" s="129"/>
      <c r="H54" s="10" t="s">
        <v>73</v>
      </c>
      <c r="I54" s="40" t="s">
        <v>83</v>
      </c>
      <c r="L54" s="24">
        <v>37.5</v>
      </c>
    </row>
    <row r="55" spans="1:18" x14ac:dyDescent="0.25">
      <c r="A55" s="135"/>
      <c r="B55" s="101"/>
      <c r="C55" s="106"/>
      <c r="D55" s="101"/>
      <c r="E55" s="87">
        <v>38770</v>
      </c>
      <c r="F55" s="88"/>
      <c r="G55" s="89"/>
      <c r="H55" s="59" t="s">
        <v>42</v>
      </c>
      <c r="I55" s="10" t="s">
        <v>83</v>
      </c>
      <c r="L55" s="24">
        <v>946.68</v>
      </c>
    </row>
    <row r="56" spans="1:18" x14ac:dyDescent="0.25">
      <c r="A56" s="32" t="s">
        <v>21</v>
      </c>
      <c r="B56" s="36" t="s">
        <v>37</v>
      </c>
      <c r="C56" s="33"/>
      <c r="D56" s="28"/>
      <c r="E56" s="84">
        <f>E53+E54+E55</f>
        <v>64854.93</v>
      </c>
      <c r="F56" s="85"/>
      <c r="G56" s="86"/>
      <c r="H56" s="58"/>
      <c r="I56" s="10"/>
      <c r="L56" s="24">
        <v>3.08</v>
      </c>
    </row>
    <row r="57" spans="1:18" x14ac:dyDescent="0.25">
      <c r="A57" s="73"/>
      <c r="B57" s="44" t="s">
        <v>87</v>
      </c>
      <c r="C57" s="68" t="s">
        <v>88</v>
      </c>
      <c r="D57" s="67" t="s">
        <v>86</v>
      </c>
      <c r="E57" s="87">
        <v>28017.5</v>
      </c>
      <c r="F57" s="88"/>
      <c r="G57" s="89"/>
      <c r="H57" s="59" t="s">
        <v>42</v>
      </c>
      <c r="I57" s="10" t="s">
        <v>83</v>
      </c>
      <c r="L57" s="24">
        <v>120</v>
      </c>
    </row>
    <row r="58" spans="1:18" x14ac:dyDescent="0.25">
      <c r="A58" s="32" t="s">
        <v>22</v>
      </c>
      <c r="B58" s="36" t="s">
        <v>37</v>
      </c>
      <c r="C58" s="33"/>
      <c r="D58" s="32"/>
      <c r="E58" s="121">
        <f>E57</f>
        <v>28017.5</v>
      </c>
      <c r="F58" s="140"/>
      <c r="G58" s="141"/>
      <c r="H58" s="58"/>
      <c r="I58" s="10"/>
      <c r="L58" s="24">
        <v>500</v>
      </c>
    </row>
    <row r="59" spans="1:18" x14ac:dyDescent="0.25">
      <c r="A59" s="45"/>
      <c r="B59" s="44" t="s">
        <v>49</v>
      </c>
      <c r="C59" s="68" t="s">
        <v>84</v>
      </c>
      <c r="D59" s="3" t="s">
        <v>41</v>
      </c>
      <c r="E59" s="118">
        <v>3125</v>
      </c>
      <c r="F59" s="118"/>
      <c r="G59" s="118"/>
      <c r="H59" s="71" t="s">
        <v>42</v>
      </c>
      <c r="I59" s="40" t="s">
        <v>83</v>
      </c>
      <c r="L59" s="24">
        <v>94.64</v>
      </c>
    </row>
    <row r="60" spans="1:18" x14ac:dyDescent="0.25">
      <c r="A60" s="32" t="s">
        <v>23</v>
      </c>
      <c r="B60" s="36" t="s">
        <v>37</v>
      </c>
      <c r="C60" s="33"/>
      <c r="D60" s="32"/>
      <c r="E60" s="121">
        <f>E59</f>
        <v>3125</v>
      </c>
      <c r="F60" s="122"/>
      <c r="G60" s="123"/>
      <c r="H60" s="58"/>
      <c r="I60" s="10"/>
      <c r="L60" s="24"/>
    </row>
    <row r="61" spans="1:18" x14ac:dyDescent="0.25">
      <c r="A61" s="45"/>
      <c r="B61" s="47" t="s">
        <v>52</v>
      </c>
      <c r="C61" s="50">
        <v>90054874194</v>
      </c>
      <c r="D61" s="47" t="s">
        <v>79</v>
      </c>
      <c r="E61" s="87">
        <v>11850</v>
      </c>
      <c r="F61" s="88"/>
      <c r="G61" s="89"/>
      <c r="H61" s="10" t="s">
        <v>42</v>
      </c>
      <c r="I61" s="40" t="s">
        <v>83</v>
      </c>
      <c r="L61" s="24"/>
    </row>
    <row r="62" spans="1:18" ht="15.75" customHeight="1" x14ac:dyDescent="0.25">
      <c r="A62" s="32" t="s">
        <v>24</v>
      </c>
      <c r="B62" s="36" t="s">
        <v>37</v>
      </c>
      <c r="C62" s="33"/>
      <c r="D62" s="32"/>
      <c r="E62" s="121">
        <f>E61</f>
        <v>11850</v>
      </c>
      <c r="F62" s="122"/>
      <c r="G62" s="123"/>
      <c r="H62" s="58"/>
      <c r="I62" s="10"/>
      <c r="L62" s="24"/>
    </row>
    <row r="63" spans="1:18" x14ac:dyDescent="0.25">
      <c r="A63" s="43"/>
      <c r="B63" s="44" t="s">
        <v>85</v>
      </c>
      <c r="C63" s="74" t="s">
        <v>100</v>
      </c>
      <c r="D63" s="43" t="s">
        <v>41</v>
      </c>
      <c r="E63" s="127">
        <v>500</v>
      </c>
      <c r="F63" s="128"/>
      <c r="G63" s="129"/>
      <c r="H63" s="59" t="s">
        <v>42</v>
      </c>
      <c r="I63" s="40" t="s">
        <v>83</v>
      </c>
      <c r="L63" s="24"/>
    </row>
    <row r="64" spans="1:18" x14ac:dyDescent="0.25">
      <c r="A64" s="32" t="s">
        <v>25</v>
      </c>
      <c r="B64" s="36" t="s">
        <v>37</v>
      </c>
      <c r="C64" s="33"/>
      <c r="D64" s="32"/>
      <c r="E64" s="121">
        <f>E63</f>
        <v>500</v>
      </c>
      <c r="F64" s="122"/>
      <c r="G64" s="123"/>
      <c r="H64" s="58"/>
      <c r="I64" s="10"/>
      <c r="L64" s="24"/>
    </row>
    <row r="65" spans="1:18" x14ac:dyDescent="0.25">
      <c r="A65" s="16"/>
      <c r="B65" s="11" t="s">
        <v>102</v>
      </c>
      <c r="C65" s="51"/>
      <c r="D65" s="12"/>
      <c r="E65" s="81">
        <f>E64+E62+E60+E58+E56+E52+E50+E48+E46+E44+E42+E40+E38+E36+E33+E31+E29+E27+E24+E22+E20+E18+E16+E13+E11</f>
        <v>181216.70999999993</v>
      </c>
      <c r="F65" s="82"/>
      <c r="G65" s="83"/>
      <c r="H65" s="60"/>
      <c r="I65" s="10"/>
      <c r="J65" s="41"/>
      <c r="K65" s="41"/>
      <c r="L65" s="42"/>
      <c r="M65" s="41"/>
      <c r="N65" s="42"/>
      <c r="O65" s="41"/>
      <c r="P65" s="41"/>
      <c r="Q65" s="41"/>
      <c r="R65" s="42"/>
    </row>
    <row r="66" spans="1:18" x14ac:dyDescent="0.25">
      <c r="A66" s="17"/>
      <c r="C66" s="26"/>
      <c r="I66" s="24"/>
      <c r="K66" s="41"/>
      <c r="L66" s="42">
        <f>SUM(L9:L63)</f>
        <v>182342</v>
      </c>
    </row>
    <row r="67" spans="1:18" x14ac:dyDescent="0.25">
      <c r="C67" s="26"/>
      <c r="D67" s="97"/>
      <c r="E67" s="97"/>
      <c r="F67" s="97"/>
      <c r="I67" s="24"/>
      <c r="K67" s="41"/>
      <c r="L67" s="42"/>
    </row>
    <row r="68" spans="1:18" x14ac:dyDescent="0.25">
      <c r="C68" s="26"/>
      <c r="D68" s="97"/>
      <c r="E68" s="97"/>
      <c r="F68" s="97"/>
      <c r="G68" s="26"/>
      <c r="H68" s="24"/>
      <c r="I68" s="24"/>
      <c r="K68" s="24">
        <f>L66-E65</f>
        <v>1125.2900000000664</v>
      </c>
      <c r="L68" s="42"/>
      <c r="M68" s="24"/>
    </row>
    <row r="69" spans="1:18" x14ac:dyDescent="0.25">
      <c r="A69" s="17"/>
      <c r="C69" s="26"/>
      <c r="K69" s="41"/>
      <c r="L69" s="42"/>
    </row>
    <row r="70" spans="1:18" x14ac:dyDescent="0.25">
      <c r="A70" s="17"/>
      <c r="I70" s="24"/>
      <c r="J70" s="41"/>
      <c r="K70" s="41"/>
      <c r="L70" s="42"/>
      <c r="M70" s="41"/>
      <c r="N70" s="42"/>
      <c r="O70" s="41"/>
      <c r="P70" s="41"/>
      <c r="Q70" s="41"/>
      <c r="R70" s="42"/>
    </row>
    <row r="71" spans="1:18" x14ac:dyDescent="0.25">
      <c r="A71" s="17"/>
      <c r="I71" s="24"/>
      <c r="J71" s="41"/>
      <c r="K71" s="41"/>
      <c r="L71" s="42"/>
      <c r="M71" s="41"/>
      <c r="N71" s="42"/>
      <c r="O71" s="41"/>
      <c r="P71" s="41"/>
      <c r="Q71" s="41"/>
      <c r="R71" s="42"/>
    </row>
    <row r="72" spans="1:18" x14ac:dyDescent="0.25">
      <c r="A72" s="17"/>
      <c r="I72" s="24"/>
      <c r="L72" s="24"/>
    </row>
    <row r="73" spans="1:18" x14ac:dyDescent="0.25">
      <c r="A73" s="17"/>
      <c r="L73" s="24"/>
    </row>
    <row r="74" spans="1:18" x14ac:dyDescent="0.25">
      <c r="A74" s="17"/>
      <c r="L74" s="24"/>
    </row>
    <row r="75" spans="1:18" x14ac:dyDescent="0.25">
      <c r="A75" s="17"/>
      <c r="L75" s="24"/>
    </row>
    <row r="76" spans="1:18" x14ac:dyDescent="0.25">
      <c r="A76" s="17"/>
      <c r="L76" s="24"/>
    </row>
    <row r="77" spans="1:18" x14ac:dyDescent="0.25">
      <c r="A77" s="17"/>
      <c r="J77" s="41"/>
      <c r="M77" s="41"/>
      <c r="N77" s="42"/>
      <c r="O77" s="41"/>
      <c r="P77" s="41"/>
      <c r="Q77" s="41"/>
      <c r="R77" s="42"/>
    </row>
    <row r="78" spans="1:18" x14ac:dyDescent="0.25">
      <c r="A78" s="17"/>
    </row>
    <row r="79" spans="1:18" x14ac:dyDescent="0.25">
      <c r="A79" s="17"/>
      <c r="J79" s="41"/>
      <c r="M79" s="41"/>
      <c r="N79" s="42"/>
      <c r="O79" s="41"/>
      <c r="P79" s="41"/>
      <c r="Q79" s="41"/>
      <c r="R79" s="42"/>
    </row>
    <row r="80" spans="1:18" x14ac:dyDescent="0.25">
      <c r="A80" s="17"/>
    </row>
    <row r="81" spans="1:18" x14ac:dyDescent="0.25">
      <c r="A81" s="17"/>
      <c r="J81" s="41"/>
      <c r="K81" s="41"/>
      <c r="L81" s="42"/>
      <c r="M81" s="41"/>
      <c r="N81" s="42"/>
      <c r="O81" s="41"/>
      <c r="P81" s="41"/>
      <c r="Q81" s="41"/>
      <c r="R81" s="42"/>
    </row>
    <row r="82" spans="1:18" x14ac:dyDescent="0.25">
      <c r="A82" s="17"/>
    </row>
    <row r="83" spans="1:18" x14ac:dyDescent="0.25">
      <c r="A83" s="17"/>
    </row>
    <row r="84" spans="1:18" x14ac:dyDescent="0.25">
      <c r="A84" s="17"/>
      <c r="J84" s="41"/>
      <c r="K84" s="41"/>
      <c r="L84" s="42"/>
      <c r="M84" s="41"/>
      <c r="N84" s="42"/>
      <c r="O84" s="41"/>
      <c r="P84" s="41"/>
      <c r="Q84" s="41"/>
      <c r="R84" s="42"/>
    </row>
    <row r="85" spans="1:18" x14ac:dyDescent="0.25">
      <c r="A85" s="17"/>
      <c r="J85" s="41"/>
      <c r="K85" s="41"/>
      <c r="L85" s="42"/>
      <c r="M85" s="41"/>
      <c r="N85" s="42"/>
      <c r="O85" s="41"/>
      <c r="P85" s="41"/>
      <c r="Q85" s="41"/>
      <c r="R85" s="42"/>
    </row>
    <row r="86" spans="1:18" x14ac:dyDescent="0.25">
      <c r="A86" s="17"/>
      <c r="I86" s="6"/>
      <c r="J86" s="41"/>
      <c r="K86" s="41"/>
      <c r="L86" s="42"/>
      <c r="M86" s="41"/>
      <c r="N86" s="42"/>
      <c r="O86" s="41"/>
      <c r="P86" s="41"/>
      <c r="Q86" s="41"/>
      <c r="R86" s="42"/>
    </row>
    <row r="87" spans="1:18" x14ac:dyDescent="0.25">
      <c r="A87" s="17"/>
      <c r="I87" s="6"/>
      <c r="J87" s="41"/>
      <c r="K87" s="41"/>
      <c r="L87" s="42"/>
      <c r="M87" s="41"/>
      <c r="N87" s="42"/>
      <c r="O87" s="41"/>
      <c r="P87" s="41"/>
      <c r="Q87" s="41"/>
      <c r="R87" s="42"/>
    </row>
    <row r="88" spans="1:18" x14ac:dyDescent="0.25">
      <c r="A88" s="17"/>
      <c r="I88" s="6"/>
      <c r="J88" s="41"/>
      <c r="K88" s="41"/>
      <c r="L88" s="42"/>
      <c r="M88" s="41"/>
      <c r="N88" s="42"/>
      <c r="O88" s="41"/>
      <c r="P88" s="41"/>
      <c r="Q88" s="41"/>
      <c r="R88" s="42"/>
    </row>
    <row r="89" spans="1:18" x14ac:dyDescent="0.25">
      <c r="A89" s="17"/>
      <c r="J89" s="41"/>
      <c r="K89" s="41"/>
      <c r="L89" s="42"/>
      <c r="M89" s="41"/>
      <c r="N89" s="42"/>
      <c r="O89" s="41"/>
      <c r="P89" s="41"/>
      <c r="Q89" s="41"/>
      <c r="R89" s="42"/>
    </row>
    <row r="90" spans="1:18" x14ac:dyDescent="0.25">
      <c r="A90" s="17"/>
      <c r="J90" s="41"/>
      <c r="K90" s="41"/>
      <c r="L90" s="42"/>
      <c r="M90" s="41"/>
      <c r="N90" s="42"/>
      <c r="O90" s="41"/>
      <c r="P90" s="41"/>
      <c r="Q90" s="41"/>
      <c r="R90" s="42"/>
    </row>
    <row r="91" spans="1:18" x14ac:dyDescent="0.25">
      <c r="A91" s="17"/>
      <c r="J91" s="41"/>
      <c r="K91" s="41"/>
      <c r="L91" s="42"/>
      <c r="M91" s="41"/>
      <c r="N91" s="42"/>
      <c r="O91" s="41"/>
      <c r="P91" s="41"/>
      <c r="Q91" s="41"/>
      <c r="R91" s="42"/>
    </row>
    <row r="92" spans="1:18" x14ac:dyDescent="0.25">
      <c r="A92" s="17"/>
      <c r="J92" s="41"/>
      <c r="K92" s="41"/>
      <c r="L92" s="42"/>
      <c r="M92" s="41"/>
      <c r="N92" s="42"/>
      <c r="O92" s="41"/>
      <c r="P92" s="41"/>
      <c r="Q92" s="41"/>
      <c r="R92" s="42"/>
    </row>
    <row r="93" spans="1:18" x14ac:dyDescent="0.25">
      <c r="J93" s="41"/>
      <c r="K93" s="41"/>
      <c r="L93" s="42"/>
      <c r="M93" s="41"/>
      <c r="N93" s="42"/>
      <c r="O93" s="41"/>
      <c r="P93" s="41"/>
      <c r="Q93" s="41"/>
      <c r="R93" s="42"/>
    </row>
    <row r="94" spans="1:18" x14ac:dyDescent="0.25">
      <c r="J94" s="41"/>
      <c r="K94" s="41"/>
      <c r="L94" s="42"/>
      <c r="M94" s="41"/>
      <c r="N94" s="42"/>
      <c r="O94" s="41"/>
      <c r="P94" s="41"/>
      <c r="Q94" s="41"/>
      <c r="R94" s="42"/>
    </row>
    <row r="95" spans="1:18" x14ac:dyDescent="0.25">
      <c r="J95" s="41"/>
      <c r="M95" s="41"/>
      <c r="N95" s="42"/>
      <c r="O95" s="41"/>
      <c r="P95" s="41"/>
      <c r="Q95" s="41"/>
      <c r="R95" s="42"/>
    </row>
    <row r="96" spans="1:18" x14ac:dyDescent="0.25">
      <c r="J96" s="41"/>
      <c r="M96" s="41"/>
      <c r="N96" s="42"/>
      <c r="O96" s="41"/>
      <c r="P96" s="41"/>
      <c r="Q96" s="41"/>
      <c r="R96" s="42"/>
    </row>
    <row r="97" spans="10:18" x14ac:dyDescent="0.25">
      <c r="J97" s="41"/>
      <c r="M97" s="41"/>
      <c r="N97" s="42"/>
      <c r="O97" s="41"/>
      <c r="P97" s="41"/>
      <c r="Q97" s="41"/>
      <c r="R97" s="42"/>
    </row>
    <row r="98" spans="10:18" x14ac:dyDescent="0.25">
      <c r="J98" s="41"/>
      <c r="M98" s="41"/>
      <c r="N98" s="42"/>
      <c r="O98" s="41"/>
      <c r="P98" s="41"/>
      <c r="Q98" s="41"/>
      <c r="R98" s="42"/>
    </row>
    <row r="99" spans="10:18" x14ac:dyDescent="0.25">
      <c r="J99" s="41"/>
      <c r="K99" s="41"/>
      <c r="L99" s="41"/>
      <c r="M99" s="41"/>
      <c r="N99" s="42"/>
      <c r="O99" s="41"/>
      <c r="P99" s="41"/>
      <c r="Q99" s="41"/>
      <c r="R99" s="42"/>
    </row>
    <row r="102" spans="10:18" x14ac:dyDescent="0.25">
      <c r="K102" s="24"/>
    </row>
    <row r="105" spans="10:18" x14ac:dyDescent="0.25">
      <c r="K105" s="24"/>
    </row>
    <row r="152" spans="19:19" x14ac:dyDescent="0.25">
      <c r="S152" s="24"/>
    </row>
    <row r="217" spans="3:3" x14ac:dyDescent="0.25">
      <c r="C217" s="26"/>
    </row>
    <row r="218" spans="3:3" x14ac:dyDescent="0.25">
      <c r="C218" s="26"/>
    </row>
    <row r="219" spans="3:3" x14ac:dyDescent="0.25">
      <c r="C219" s="26"/>
    </row>
    <row r="234" spans="18:18" x14ac:dyDescent="0.25">
      <c r="R234" s="25"/>
    </row>
    <row r="235" spans="18:18" x14ac:dyDescent="0.25">
      <c r="R235" s="25"/>
    </row>
    <row r="236" spans="18:18" x14ac:dyDescent="0.25">
      <c r="R236" s="25"/>
    </row>
    <row r="247" spans="10:18" x14ac:dyDescent="0.25">
      <c r="J247" s="78"/>
      <c r="K247" s="6"/>
      <c r="L247" s="25"/>
      <c r="M247" s="6"/>
      <c r="N247" s="25"/>
      <c r="O247" s="6"/>
      <c r="P247" s="6"/>
      <c r="Q247" s="6"/>
      <c r="R247" s="24"/>
    </row>
    <row r="248" spans="10:18" x14ac:dyDescent="0.25">
      <c r="J248" s="78"/>
      <c r="K248" s="6"/>
      <c r="L248" s="25"/>
      <c r="M248" s="6"/>
      <c r="N248" s="25"/>
      <c r="O248" s="6"/>
      <c r="P248" s="6"/>
      <c r="Q248" s="6"/>
      <c r="R248" s="24"/>
    </row>
    <row r="249" spans="10:18" x14ac:dyDescent="0.25">
      <c r="J249" s="78"/>
      <c r="K249" s="6"/>
      <c r="L249" s="25"/>
      <c r="M249" s="6"/>
      <c r="N249" s="25"/>
      <c r="O249" s="6"/>
      <c r="P249" s="6"/>
      <c r="Q249" s="6"/>
      <c r="R249" s="24"/>
    </row>
  </sheetData>
  <mergeCells count="84">
    <mergeCell ref="E6:G6"/>
    <mergeCell ref="A1:H1"/>
    <mergeCell ref="A3:B3"/>
    <mergeCell ref="C3:H3"/>
    <mergeCell ref="A4:B4"/>
    <mergeCell ref="C4:H4"/>
    <mergeCell ref="S9:S33"/>
    <mergeCell ref="E10:G10"/>
    <mergeCell ref="E11:G11"/>
    <mergeCell ref="A7:A10"/>
    <mergeCell ref="B7:B10"/>
    <mergeCell ref="C7:C10"/>
    <mergeCell ref="D7:D10"/>
    <mergeCell ref="E7:G7"/>
    <mergeCell ref="E8:G8"/>
    <mergeCell ref="E9:G9"/>
    <mergeCell ref="E12:G12"/>
    <mergeCell ref="E13:G13"/>
    <mergeCell ref="A14:A15"/>
    <mergeCell ref="B14:B15"/>
    <mergeCell ref="C14:C15"/>
    <mergeCell ref="D14:D15"/>
    <mergeCell ref="E15:G15"/>
    <mergeCell ref="E30:G30"/>
    <mergeCell ref="E22:G22"/>
    <mergeCell ref="E23:G23"/>
    <mergeCell ref="E16:G16"/>
    <mergeCell ref="E17:G17"/>
    <mergeCell ref="E18:G18"/>
    <mergeCell ref="E19:G19"/>
    <mergeCell ref="E20:G20"/>
    <mergeCell ref="E21:G21"/>
    <mergeCell ref="E24:G24"/>
    <mergeCell ref="E26:G26"/>
    <mergeCell ref="E27:G27"/>
    <mergeCell ref="E28:G28"/>
    <mergeCell ref="E29:G29"/>
    <mergeCell ref="A34:A35"/>
    <mergeCell ref="B34:B35"/>
    <mergeCell ref="C34:C35"/>
    <mergeCell ref="D34:D35"/>
    <mergeCell ref="E34:G34"/>
    <mergeCell ref="E35:G35"/>
    <mergeCell ref="E36:G36"/>
    <mergeCell ref="E37:G37"/>
    <mergeCell ref="E38:G38"/>
    <mergeCell ref="E39:G39"/>
    <mergeCell ref="E31:G31"/>
    <mergeCell ref="E32:G32"/>
    <mergeCell ref="E33:G33"/>
    <mergeCell ref="E45:G45"/>
    <mergeCell ref="E44:G44"/>
    <mergeCell ref="E40:G40"/>
    <mergeCell ref="E41:G41"/>
    <mergeCell ref="E42:G42"/>
    <mergeCell ref="E43:G43"/>
    <mergeCell ref="E51:G51"/>
    <mergeCell ref="E52:G52"/>
    <mergeCell ref="E46:G46"/>
    <mergeCell ref="E47:G47"/>
    <mergeCell ref="E48:G48"/>
    <mergeCell ref="A53:A55"/>
    <mergeCell ref="B53:B55"/>
    <mergeCell ref="C53:C55"/>
    <mergeCell ref="D53:D55"/>
    <mergeCell ref="E53:G53"/>
    <mergeCell ref="E54:G54"/>
    <mergeCell ref="E55:G55"/>
    <mergeCell ref="D67:F67"/>
    <mergeCell ref="D68:F68"/>
    <mergeCell ref="E14:G14"/>
    <mergeCell ref="E25:G25"/>
    <mergeCell ref="E64:G64"/>
    <mergeCell ref="E65:G65"/>
    <mergeCell ref="E63:G63"/>
    <mergeCell ref="E62:G62"/>
    <mergeCell ref="E56:G56"/>
    <mergeCell ref="E57:G57"/>
    <mergeCell ref="E58:G58"/>
    <mergeCell ref="E59:G59"/>
    <mergeCell ref="E60:G60"/>
    <mergeCell ref="E61:G61"/>
    <mergeCell ref="E49:G49"/>
    <mergeCell ref="E50:G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KOLOVOZ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Zubčić</dc:creator>
  <cp:lastModifiedBy>Klara</cp:lastModifiedBy>
  <cp:lastPrinted>2024-03-25T07:12:51Z</cp:lastPrinted>
  <dcterms:created xsi:type="dcterms:W3CDTF">2024-02-09T09:57:49Z</dcterms:created>
  <dcterms:modified xsi:type="dcterms:W3CDTF">2026-09-08T09:21:45Z</dcterms:modified>
</cp:coreProperties>
</file>